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2017.Uthibák_I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<sst xmlns="http://schemas.openxmlformats.org/spreadsheetml/2006/main" count="315" uniqueCount="107">
  <si>
    <t xml:space="preserve">Utca  </t>
  </si>
  <si>
    <t>Házszám</t>
  </si>
  <si>
    <t>Úthiba megnevezése</t>
  </si>
  <si>
    <t>Mindösszesen nettó:</t>
  </si>
  <si>
    <t>Hunyadi</t>
  </si>
  <si>
    <t xml:space="preserve">Hunyadi/Hajcsár </t>
  </si>
  <si>
    <t>Padkakészítés</t>
  </si>
  <si>
    <t xml:space="preserve">Mennyiség </t>
  </si>
  <si>
    <t>Egység</t>
  </si>
  <si>
    <r>
      <t>m</t>
    </r>
    <r>
      <rPr>
        <sz val="11"/>
        <color indexed="8"/>
        <rFont val="Calibri"/>
        <family val="2"/>
      </rPr>
      <t>²</t>
    </r>
  </si>
  <si>
    <t>m²</t>
  </si>
  <si>
    <t>fm</t>
  </si>
  <si>
    <t>Mart aszfaltos kátyuzás</t>
  </si>
  <si>
    <t>Ócsai/Szőlőskert</t>
  </si>
  <si>
    <t>Kölcsey/Tamás A</t>
  </si>
  <si>
    <t>Kölcsey/Gárdonyi G</t>
  </si>
  <si>
    <t xml:space="preserve">Kátyúzás </t>
  </si>
  <si>
    <t>Gárdonyi Géza u</t>
  </si>
  <si>
    <t>Gyár u.</t>
  </si>
  <si>
    <t>Fürdő</t>
  </si>
  <si>
    <t>Vasadi</t>
  </si>
  <si>
    <t>Faiskola/Pásztorház</t>
  </si>
  <si>
    <t>Ócsai/Árpád</t>
  </si>
  <si>
    <t>Kereszteződés</t>
  </si>
  <si>
    <t>Kertekalja/Berkes</t>
  </si>
  <si>
    <t>Berkes A u.</t>
  </si>
  <si>
    <t>Berkes köz</t>
  </si>
  <si>
    <t>Kossuth L.u.</t>
  </si>
  <si>
    <t>Tölgyfa</t>
  </si>
  <si>
    <t>9/A</t>
  </si>
  <si>
    <t>Óvodánál</t>
  </si>
  <si>
    <t>Gyöngyvirág tér</t>
  </si>
  <si>
    <t>Kocsmánál</t>
  </si>
  <si>
    <t>Zsaróka út</t>
  </si>
  <si>
    <t>Lejtő utca</t>
  </si>
  <si>
    <t>teljes</t>
  </si>
  <si>
    <t>Medikus utca</t>
  </si>
  <si>
    <t>Vörösmarty u</t>
  </si>
  <si>
    <t>Vörösmarty/Homok</t>
  </si>
  <si>
    <t>Vörösmarty</t>
  </si>
  <si>
    <t>Vörösmarty/Hunyadi</t>
  </si>
  <si>
    <t>Erdősor</t>
  </si>
  <si>
    <t>László u</t>
  </si>
  <si>
    <t>László/Vörösmarty</t>
  </si>
  <si>
    <t>Öregszőlő</t>
  </si>
  <si>
    <t>Hajcsár/Mátyás kir.u.</t>
  </si>
  <si>
    <t>Hajcsár/Mikszáth Kálmán</t>
  </si>
  <si>
    <t>József A/Gyömrői</t>
  </si>
  <si>
    <t>Csatorna fedlap emelés</t>
  </si>
  <si>
    <t>db</t>
  </si>
  <si>
    <t>Állomás</t>
  </si>
  <si>
    <t>Állomás/Deák F</t>
  </si>
  <si>
    <t>Hézagolás</t>
  </si>
  <si>
    <t xml:space="preserve">Bercsényi </t>
  </si>
  <si>
    <t>Rákóczi</t>
  </si>
  <si>
    <t>Állomás utca</t>
  </si>
  <si>
    <t>Tüzépnél</t>
  </si>
  <si>
    <t>Büfé előtt</t>
  </si>
  <si>
    <t>Virág</t>
  </si>
  <si>
    <t>Akna emelés</t>
  </si>
  <si>
    <t>Szövetkezet u</t>
  </si>
  <si>
    <t>14-20</t>
  </si>
  <si>
    <t>Tölgyfa/Maglódi</t>
  </si>
  <si>
    <t>Viola</t>
  </si>
  <si>
    <t>Árvácska/Tölgyfa</t>
  </si>
  <si>
    <t>Malom utca 1 Tűzoltóság</t>
  </si>
  <si>
    <t>Malom utca hosszában</t>
  </si>
  <si>
    <t>Teljes</t>
  </si>
  <si>
    <t>Dózsa György</t>
  </si>
  <si>
    <t>1/c</t>
  </si>
  <si>
    <t>Kistemető</t>
  </si>
  <si>
    <t>Kistemető/Dóra Sándor</t>
  </si>
  <si>
    <t>Kerszteződés</t>
  </si>
  <si>
    <t xml:space="preserve">Kistemető/Gyömrői </t>
  </si>
  <si>
    <t>Árpád fejedelem</t>
  </si>
  <si>
    <t>Zsákutca</t>
  </si>
  <si>
    <t>Martaszfaltos Kátyúzás</t>
  </si>
  <si>
    <t>Bem u.</t>
  </si>
  <si>
    <t>15/B</t>
  </si>
  <si>
    <t>Wesselényi u.</t>
  </si>
  <si>
    <t>Wesselényi/Dózsa</t>
  </si>
  <si>
    <t>Táncsis Mihály</t>
  </si>
  <si>
    <t>Ady Endre</t>
  </si>
  <si>
    <t>28/A</t>
  </si>
  <si>
    <t>23/A</t>
  </si>
  <si>
    <t>Ady/Dózsa</t>
  </si>
  <si>
    <t>kereszteződés</t>
  </si>
  <si>
    <t xml:space="preserve">Gyömrői/Zúg </t>
  </si>
  <si>
    <t>Mindösszesen bruttó:</t>
  </si>
  <si>
    <t>Nettó Ft / m2, fm</t>
  </si>
  <si>
    <t>Áfa 27 %</t>
  </si>
  <si>
    <t>1 - 3</t>
  </si>
  <si>
    <t>átemelőnél</t>
  </si>
  <si>
    <t>H.E.M. Kft.</t>
  </si>
  <si>
    <t>Keresztezödés</t>
  </si>
  <si>
    <t xml:space="preserve">Wesselényi/Szegfü </t>
  </si>
  <si>
    <t>Pávai V</t>
  </si>
  <si>
    <t>3 -13</t>
  </si>
  <si>
    <t>25 / 2 ép</t>
  </si>
  <si>
    <t>Budapest</t>
  </si>
  <si>
    <t>Útkellene Kft</t>
  </si>
  <si>
    <t>Üllői Úthibák I.</t>
  </si>
  <si>
    <t>2017. Május 08-án készített felmérés alapján</t>
  </si>
  <si>
    <t>Megrendelő</t>
  </si>
  <si>
    <t>Üllő Város Önkormányzata</t>
  </si>
  <si>
    <t>Útkellene Kft.</t>
  </si>
  <si>
    <t>Vállakozó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</si>
</sst>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[$-40E]yyyy\.\ mmmm\ d\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9" fillId="0" borderId="10" xfId="0" applyFont="1" applyBorder="1" applyAlignment="1">
      <alignment/>
    </xf>
    <xf numFmtId="14" fontId="39" fillId="0" borderId="0" xfId="0" applyNumberFormat="1" applyFont="1" applyAlignment="1">
      <alignment/>
    </xf>
    <xf numFmtId="0" fontId="21" fillId="0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9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39" fillId="0" borderId="10" xfId="0" applyFont="1" applyFill="1" applyBorder="1" applyAlignment="1">
      <alignment horizontal="right"/>
    </xf>
    <xf numFmtId="0" fontId="3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44" fillId="0" borderId="1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49" fontId="24" fillId="33" borderId="10" xfId="0" applyNumberFormat="1" applyFont="1" applyFill="1" applyBorder="1" applyAlignment="1">
      <alignment horizontal="left"/>
    </xf>
    <xf numFmtId="0" fontId="23" fillId="33" borderId="10" xfId="0" applyFont="1" applyFill="1" applyBorder="1" applyAlignment="1">
      <alignment horizontal="left"/>
    </xf>
    <xf numFmtId="0" fontId="24" fillId="33" borderId="10" xfId="0" applyNumberFormat="1" applyFont="1" applyFill="1" applyBorder="1" applyAlignment="1">
      <alignment horizontal="left"/>
    </xf>
    <xf numFmtId="0" fontId="24" fillId="33" borderId="12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4" fillId="33" borderId="11" xfId="0" applyFont="1" applyFill="1" applyBorder="1" applyAlignment="1">
      <alignment horizontal="left"/>
    </xf>
    <xf numFmtId="0" fontId="24" fillId="33" borderId="11" xfId="0" applyFont="1" applyFill="1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23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1" fillId="33" borderId="10" xfId="0" applyFont="1" applyFill="1" applyBorder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43" fillId="0" borderId="0" xfId="0" applyFont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00" sqref="D100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21.57421875" style="0" customWidth="1"/>
    <col min="4" max="4" width="10.57421875" style="0" customWidth="1"/>
    <col min="5" max="5" width="7.421875" style="0" customWidth="1"/>
    <col min="6" max="6" width="17.57421875" style="0" customWidth="1"/>
  </cols>
  <sheetData>
    <row r="1" spans="1:5" ht="18.75">
      <c r="A1" s="1" t="s">
        <v>101</v>
      </c>
      <c r="B1" s="1"/>
      <c r="C1" s="1"/>
      <c r="D1" s="1"/>
      <c r="E1" s="1"/>
    </row>
    <row r="2" spans="1:5" ht="18.75">
      <c r="A2" s="36" t="s">
        <v>102</v>
      </c>
      <c r="B2" s="36"/>
      <c r="C2" s="36"/>
      <c r="D2" s="36"/>
      <c r="E2" s="36"/>
    </row>
    <row r="3" ht="12" customHeight="1">
      <c r="D3" s="3"/>
    </row>
    <row r="4" spans="1:6" ht="15">
      <c r="A4" s="2" t="s">
        <v>0</v>
      </c>
      <c r="B4" s="2" t="s">
        <v>1</v>
      </c>
      <c r="C4" s="2" t="s">
        <v>2</v>
      </c>
      <c r="D4" s="9" t="s">
        <v>7</v>
      </c>
      <c r="E4" s="9" t="s">
        <v>8</v>
      </c>
      <c r="F4" s="8" t="s">
        <v>89</v>
      </c>
    </row>
    <row r="5" spans="1:6" ht="15">
      <c r="A5" s="17" t="s">
        <v>4</v>
      </c>
      <c r="B5" s="18">
        <v>6</v>
      </c>
      <c r="C5" s="19" t="s">
        <v>16</v>
      </c>
      <c r="D5" s="10">
        <v>1</v>
      </c>
      <c r="E5" s="10" t="s">
        <v>9</v>
      </c>
      <c r="F5" s="5">
        <f>SUM(D5*3950)</f>
        <v>3950</v>
      </c>
    </row>
    <row r="6" spans="1:6" ht="15">
      <c r="A6" s="30" t="s">
        <v>4</v>
      </c>
      <c r="B6" s="18">
        <v>1</v>
      </c>
      <c r="C6" s="19" t="s">
        <v>16</v>
      </c>
      <c r="D6" s="10">
        <v>1</v>
      </c>
      <c r="E6" s="10" t="s">
        <v>10</v>
      </c>
      <c r="F6" s="5">
        <f>SUM(D6*3950)</f>
        <v>3950</v>
      </c>
    </row>
    <row r="7" spans="1:6" ht="15">
      <c r="A7" s="17" t="s">
        <v>5</v>
      </c>
      <c r="B7" s="18" t="s">
        <v>23</v>
      </c>
      <c r="C7" s="19" t="s">
        <v>6</v>
      </c>
      <c r="D7" s="10">
        <v>60</v>
      </c>
      <c r="E7" s="10" t="s">
        <v>11</v>
      </c>
      <c r="F7" s="5">
        <f>SUM(D7*775)</f>
        <v>46500</v>
      </c>
    </row>
    <row r="8" spans="1:6" ht="15">
      <c r="A8" s="17" t="s">
        <v>13</v>
      </c>
      <c r="B8" s="18" t="s">
        <v>23</v>
      </c>
      <c r="C8" s="20" t="s">
        <v>12</v>
      </c>
      <c r="D8" s="10">
        <v>20</v>
      </c>
      <c r="E8" s="10" t="s">
        <v>10</v>
      </c>
      <c r="F8" s="5">
        <f>SUM(D8*1575)</f>
        <v>31500</v>
      </c>
    </row>
    <row r="9" spans="1:6" ht="15">
      <c r="A9" s="17" t="s">
        <v>14</v>
      </c>
      <c r="B9" s="18" t="s">
        <v>23</v>
      </c>
      <c r="C9" s="20" t="s">
        <v>12</v>
      </c>
      <c r="D9" s="15">
        <v>35</v>
      </c>
      <c r="E9" s="10" t="s">
        <v>10</v>
      </c>
      <c r="F9" s="5">
        <f>SUM(D9*1575)</f>
        <v>55125</v>
      </c>
    </row>
    <row r="10" spans="1:6" ht="15">
      <c r="A10" s="17" t="s">
        <v>15</v>
      </c>
      <c r="B10" s="18" t="s">
        <v>23</v>
      </c>
      <c r="C10" s="19" t="s">
        <v>16</v>
      </c>
      <c r="D10" s="10">
        <v>3</v>
      </c>
      <c r="E10" s="10" t="s">
        <v>10</v>
      </c>
      <c r="F10" s="5">
        <f>SUM(D10*3950)</f>
        <v>11850</v>
      </c>
    </row>
    <row r="11" spans="1:6" ht="15">
      <c r="A11" s="17" t="s">
        <v>17</v>
      </c>
      <c r="B11" s="18">
        <v>79</v>
      </c>
      <c r="C11" s="19" t="s">
        <v>16</v>
      </c>
      <c r="D11" s="10">
        <v>2</v>
      </c>
      <c r="E11" s="10" t="s">
        <v>10</v>
      </c>
      <c r="F11" s="5">
        <f aca="true" t="shared" si="0" ref="F11:F19">SUM(D11*3950)</f>
        <v>7900</v>
      </c>
    </row>
    <row r="12" spans="1:6" ht="15">
      <c r="A12" s="17" t="s">
        <v>18</v>
      </c>
      <c r="B12" s="18">
        <v>11</v>
      </c>
      <c r="C12" s="19" t="s">
        <v>16</v>
      </c>
      <c r="D12" s="10">
        <v>1</v>
      </c>
      <c r="E12" s="10" t="s">
        <v>10</v>
      </c>
      <c r="F12" s="5">
        <f t="shared" si="0"/>
        <v>3950</v>
      </c>
    </row>
    <row r="13" spans="1:6" ht="15">
      <c r="A13" s="17" t="s">
        <v>18</v>
      </c>
      <c r="B13" s="18">
        <v>7</v>
      </c>
      <c r="C13" s="19" t="s">
        <v>16</v>
      </c>
      <c r="D13" s="10">
        <v>1</v>
      </c>
      <c r="E13" s="10" t="s">
        <v>10</v>
      </c>
      <c r="F13" s="5">
        <f t="shared" si="0"/>
        <v>3950</v>
      </c>
    </row>
    <row r="14" spans="1:6" ht="15">
      <c r="A14" s="17" t="s">
        <v>18</v>
      </c>
      <c r="B14" s="18">
        <v>1</v>
      </c>
      <c r="C14" s="19" t="s">
        <v>16</v>
      </c>
      <c r="D14" s="10">
        <v>3</v>
      </c>
      <c r="E14" s="10" t="s">
        <v>10</v>
      </c>
      <c r="F14" s="5">
        <f t="shared" si="0"/>
        <v>11850</v>
      </c>
    </row>
    <row r="15" spans="1:6" ht="15">
      <c r="A15" s="17" t="s">
        <v>19</v>
      </c>
      <c r="B15" s="21" t="s">
        <v>91</v>
      </c>
      <c r="C15" s="19" t="s">
        <v>16</v>
      </c>
      <c r="D15" s="10">
        <v>3</v>
      </c>
      <c r="E15" s="10" t="s">
        <v>10</v>
      </c>
      <c r="F15" s="5">
        <f t="shared" si="0"/>
        <v>11850</v>
      </c>
    </row>
    <row r="16" spans="1:6" ht="15">
      <c r="A16" s="17" t="s">
        <v>20</v>
      </c>
      <c r="B16" s="18">
        <v>22</v>
      </c>
      <c r="C16" s="19" t="s">
        <v>16</v>
      </c>
      <c r="D16" s="10">
        <v>8</v>
      </c>
      <c r="E16" s="10" t="s">
        <v>10</v>
      </c>
      <c r="F16" s="5">
        <f t="shared" si="0"/>
        <v>31600</v>
      </c>
    </row>
    <row r="17" spans="1:6" ht="15">
      <c r="A17" s="17" t="s">
        <v>20</v>
      </c>
      <c r="B17" s="21" t="s">
        <v>91</v>
      </c>
      <c r="C17" s="19" t="s">
        <v>16</v>
      </c>
      <c r="D17" s="10">
        <v>3</v>
      </c>
      <c r="E17" s="10" t="s">
        <v>10</v>
      </c>
      <c r="F17" s="5">
        <f t="shared" si="0"/>
        <v>11850</v>
      </c>
    </row>
    <row r="18" spans="1:6" ht="15">
      <c r="A18" s="17" t="s">
        <v>21</v>
      </c>
      <c r="B18" s="18" t="s">
        <v>23</v>
      </c>
      <c r="C18" s="19" t="s">
        <v>16</v>
      </c>
      <c r="D18" s="10">
        <v>5</v>
      </c>
      <c r="E18" s="10" t="s">
        <v>10</v>
      </c>
      <c r="F18" s="5">
        <f t="shared" si="0"/>
        <v>19750</v>
      </c>
    </row>
    <row r="19" spans="1:6" ht="15">
      <c r="A19" s="17" t="s">
        <v>5</v>
      </c>
      <c r="B19" s="18" t="s">
        <v>23</v>
      </c>
      <c r="C19" s="19" t="s">
        <v>16</v>
      </c>
      <c r="D19" s="10">
        <v>3</v>
      </c>
      <c r="E19" s="10" t="s">
        <v>10</v>
      </c>
      <c r="F19" s="5">
        <f t="shared" si="0"/>
        <v>11850</v>
      </c>
    </row>
    <row r="20" spans="1:6" ht="15">
      <c r="A20" s="17" t="s">
        <v>22</v>
      </c>
      <c r="B20" s="18" t="s">
        <v>23</v>
      </c>
      <c r="C20" s="19" t="s">
        <v>6</v>
      </c>
      <c r="D20" s="10">
        <v>3</v>
      </c>
      <c r="E20" s="10" t="s">
        <v>11</v>
      </c>
      <c r="F20" s="5">
        <f>SUM(D20*775)</f>
        <v>2325</v>
      </c>
    </row>
    <row r="21" spans="1:6" ht="15">
      <c r="A21" s="17" t="s">
        <v>24</v>
      </c>
      <c r="B21" s="18" t="s">
        <v>23</v>
      </c>
      <c r="C21" s="19" t="s">
        <v>16</v>
      </c>
      <c r="D21" s="10">
        <v>1.5</v>
      </c>
      <c r="E21" s="10" t="s">
        <v>10</v>
      </c>
      <c r="F21" s="5">
        <f>SUM(D21*3950)</f>
        <v>5925</v>
      </c>
    </row>
    <row r="22" spans="1:6" ht="15">
      <c r="A22" s="17" t="s">
        <v>25</v>
      </c>
      <c r="B22" s="18">
        <v>44</v>
      </c>
      <c r="C22" s="19" t="s">
        <v>16</v>
      </c>
      <c r="D22" s="10">
        <v>10</v>
      </c>
      <c r="E22" s="12" t="s">
        <v>10</v>
      </c>
      <c r="F22" s="5">
        <f aca="true" t="shared" si="1" ref="F22:F30">SUM(D22*3950)</f>
        <v>39500</v>
      </c>
    </row>
    <row r="23" spans="1:6" ht="15">
      <c r="A23" s="17" t="s">
        <v>25</v>
      </c>
      <c r="B23" s="18">
        <v>5</v>
      </c>
      <c r="C23" s="19" t="s">
        <v>16</v>
      </c>
      <c r="D23" s="10">
        <v>1</v>
      </c>
      <c r="E23" s="12" t="s">
        <v>10</v>
      </c>
      <c r="F23" s="5">
        <f t="shared" si="1"/>
        <v>3950</v>
      </c>
    </row>
    <row r="24" spans="1:6" ht="15">
      <c r="A24" s="17" t="s">
        <v>26</v>
      </c>
      <c r="B24" s="18">
        <v>26</v>
      </c>
      <c r="C24" s="19" t="s">
        <v>16</v>
      </c>
      <c r="D24" s="10">
        <v>1</v>
      </c>
      <c r="E24" s="12" t="s">
        <v>10</v>
      </c>
      <c r="F24" s="5">
        <f t="shared" si="1"/>
        <v>3950</v>
      </c>
    </row>
    <row r="25" spans="1:6" ht="15">
      <c r="A25" s="22" t="s">
        <v>27</v>
      </c>
      <c r="B25" s="18">
        <v>18</v>
      </c>
      <c r="C25" s="19" t="s">
        <v>16</v>
      </c>
      <c r="D25" s="10">
        <v>1.5</v>
      </c>
      <c r="E25" s="12" t="s">
        <v>10</v>
      </c>
      <c r="F25" s="5">
        <f t="shared" si="1"/>
        <v>5925</v>
      </c>
    </row>
    <row r="26" spans="1:6" ht="15">
      <c r="A26" s="22" t="s">
        <v>27</v>
      </c>
      <c r="B26" s="18">
        <v>2</v>
      </c>
      <c r="C26" s="19" t="s">
        <v>16</v>
      </c>
      <c r="D26" s="10">
        <v>3</v>
      </c>
      <c r="E26" s="12" t="s">
        <v>10</v>
      </c>
      <c r="F26" s="5">
        <f t="shared" si="1"/>
        <v>11850</v>
      </c>
    </row>
    <row r="27" spans="1:6" ht="15">
      <c r="A27" s="22" t="s">
        <v>27</v>
      </c>
      <c r="B27" s="18">
        <v>25</v>
      </c>
      <c r="C27" s="19" t="s">
        <v>16</v>
      </c>
      <c r="D27" s="10">
        <v>1</v>
      </c>
      <c r="E27" s="12" t="s">
        <v>10</v>
      </c>
      <c r="F27" s="5">
        <f t="shared" si="1"/>
        <v>3950</v>
      </c>
    </row>
    <row r="28" spans="1:6" ht="15">
      <c r="A28" s="17" t="s">
        <v>28</v>
      </c>
      <c r="B28" s="18">
        <v>14</v>
      </c>
      <c r="C28" s="19" t="s">
        <v>16</v>
      </c>
      <c r="D28" s="10">
        <v>5</v>
      </c>
      <c r="E28" s="12" t="s">
        <v>10</v>
      </c>
      <c r="F28" s="5">
        <f t="shared" si="1"/>
        <v>19750</v>
      </c>
    </row>
    <row r="29" spans="1:6" ht="15">
      <c r="A29" s="17" t="s">
        <v>28</v>
      </c>
      <c r="B29" s="18" t="s">
        <v>29</v>
      </c>
      <c r="C29" s="19" t="s">
        <v>16</v>
      </c>
      <c r="D29" s="10">
        <v>2</v>
      </c>
      <c r="E29" s="12" t="s">
        <v>10</v>
      </c>
      <c r="F29" s="5">
        <f t="shared" si="1"/>
        <v>7900</v>
      </c>
    </row>
    <row r="30" spans="1:6" ht="15">
      <c r="A30" s="17" t="s">
        <v>28</v>
      </c>
      <c r="B30" s="18" t="s">
        <v>30</v>
      </c>
      <c r="C30" s="19" t="s">
        <v>16</v>
      </c>
      <c r="D30" s="10">
        <v>1</v>
      </c>
      <c r="E30" s="12" t="s">
        <v>10</v>
      </c>
      <c r="F30" s="5">
        <f t="shared" si="1"/>
        <v>3950</v>
      </c>
    </row>
    <row r="31" spans="1:6" ht="15">
      <c r="A31" s="17" t="s">
        <v>31</v>
      </c>
      <c r="B31" s="18" t="s">
        <v>32</v>
      </c>
      <c r="C31" s="19" t="s">
        <v>12</v>
      </c>
      <c r="D31" s="10">
        <v>30</v>
      </c>
      <c r="E31" s="12" t="s">
        <v>10</v>
      </c>
      <c r="F31" s="5">
        <f>SUM(D31*1575)</f>
        <v>47250</v>
      </c>
    </row>
    <row r="32" spans="1:6" ht="15">
      <c r="A32" s="17" t="s">
        <v>33</v>
      </c>
      <c r="B32" s="18"/>
      <c r="C32" s="19" t="s">
        <v>16</v>
      </c>
      <c r="D32" s="10">
        <v>41</v>
      </c>
      <c r="E32" s="12" t="s">
        <v>10</v>
      </c>
      <c r="F32" s="5">
        <f>SUM(D32*3950)</f>
        <v>161950</v>
      </c>
    </row>
    <row r="33" spans="1:6" ht="15">
      <c r="A33" s="17" t="s">
        <v>34</v>
      </c>
      <c r="B33" s="18" t="s">
        <v>35</v>
      </c>
      <c r="C33" s="19" t="s">
        <v>12</v>
      </c>
      <c r="D33" s="10">
        <v>30</v>
      </c>
      <c r="E33" s="12" t="s">
        <v>10</v>
      </c>
      <c r="F33" s="5">
        <f>SUM(D33*1575)</f>
        <v>47250</v>
      </c>
    </row>
    <row r="34" spans="1:6" ht="15">
      <c r="A34" s="17" t="s">
        <v>36</v>
      </c>
      <c r="B34" s="18" t="s">
        <v>92</v>
      </c>
      <c r="C34" s="19" t="s">
        <v>16</v>
      </c>
      <c r="D34" s="10">
        <v>8</v>
      </c>
      <c r="E34" s="12" t="s">
        <v>10</v>
      </c>
      <c r="F34" s="5">
        <f>SUM(D34*3950)</f>
        <v>31600</v>
      </c>
    </row>
    <row r="35" spans="1:6" ht="15">
      <c r="A35" s="17" t="s">
        <v>36</v>
      </c>
      <c r="B35" s="18" t="s">
        <v>93</v>
      </c>
      <c r="C35" s="19" t="s">
        <v>16</v>
      </c>
      <c r="D35" s="10">
        <v>1</v>
      </c>
      <c r="E35" s="12" t="s">
        <v>10</v>
      </c>
      <c r="F35" s="5">
        <f>SUM(D35*3950)</f>
        <v>3950</v>
      </c>
    </row>
    <row r="36" spans="1:6" ht="15">
      <c r="A36" s="17" t="s">
        <v>37</v>
      </c>
      <c r="B36" s="23" t="s">
        <v>91</v>
      </c>
      <c r="C36" s="19" t="s">
        <v>6</v>
      </c>
      <c r="D36" s="10">
        <v>20</v>
      </c>
      <c r="E36" s="10" t="s">
        <v>11</v>
      </c>
      <c r="F36" s="5">
        <f>SUM(D36*775)</f>
        <v>15500</v>
      </c>
    </row>
    <row r="37" spans="1:6" ht="15">
      <c r="A37" s="17" t="s">
        <v>38</v>
      </c>
      <c r="B37" s="18" t="s">
        <v>23</v>
      </c>
      <c r="C37" s="19" t="s">
        <v>16</v>
      </c>
      <c r="D37" s="10">
        <v>2</v>
      </c>
      <c r="E37" s="10" t="s">
        <v>10</v>
      </c>
      <c r="F37" s="5">
        <f>SUM(D37*3950)</f>
        <v>7900</v>
      </c>
    </row>
    <row r="38" spans="1:6" ht="15">
      <c r="A38" s="17" t="s">
        <v>39</v>
      </c>
      <c r="B38" s="18">
        <v>18</v>
      </c>
      <c r="C38" s="19" t="s">
        <v>6</v>
      </c>
      <c r="D38" s="14">
        <v>7</v>
      </c>
      <c r="E38" s="10" t="s">
        <v>11</v>
      </c>
      <c r="F38" s="5">
        <f>SUM(D38*775)</f>
        <v>5425</v>
      </c>
    </row>
    <row r="39" spans="1:6" ht="15">
      <c r="A39" s="17" t="s">
        <v>40</v>
      </c>
      <c r="B39" s="18" t="s">
        <v>23</v>
      </c>
      <c r="C39" s="19" t="s">
        <v>16</v>
      </c>
      <c r="D39" s="10">
        <v>1.5</v>
      </c>
      <c r="E39" s="10" t="s">
        <v>10</v>
      </c>
      <c r="F39" s="5">
        <f aca="true" t="shared" si="2" ref="F39:F44">SUM(D39*3950)</f>
        <v>5925</v>
      </c>
    </row>
    <row r="40" spans="1:6" ht="15">
      <c r="A40" s="17" t="s">
        <v>39</v>
      </c>
      <c r="B40" s="18">
        <v>32</v>
      </c>
      <c r="C40" s="19" t="s">
        <v>16</v>
      </c>
      <c r="D40" s="10">
        <v>1</v>
      </c>
      <c r="E40" s="10" t="s">
        <v>10</v>
      </c>
      <c r="F40" s="5">
        <f t="shared" si="2"/>
        <v>3950</v>
      </c>
    </row>
    <row r="41" spans="1:6" ht="15">
      <c r="A41" s="17" t="s">
        <v>39</v>
      </c>
      <c r="B41" s="18">
        <v>33</v>
      </c>
      <c r="C41" s="19" t="s">
        <v>16</v>
      </c>
      <c r="D41" s="10">
        <v>4</v>
      </c>
      <c r="E41" s="10" t="s">
        <v>10</v>
      </c>
      <c r="F41" s="5">
        <f t="shared" si="2"/>
        <v>15800</v>
      </c>
    </row>
    <row r="42" spans="1:6" ht="15">
      <c r="A42" s="17" t="s">
        <v>41</v>
      </c>
      <c r="B42" s="18">
        <v>2</v>
      </c>
      <c r="C42" s="19" t="s">
        <v>16</v>
      </c>
      <c r="D42" s="10">
        <v>1</v>
      </c>
      <c r="E42" s="10" t="s">
        <v>10</v>
      </c>
      <c r="F42" s="5">
        <f t="shared" si="2"/>
        <v>3950</v>
      </c>
    </row>
    <row r="43" spans="1:6" ht="15">
      <c r="A43" s="17" t="s">
        <v>42</v>
      </c>
      <c r="B43" s="18">
        <v>1</v>
      </c>
      <c r="C43" s="19" t="s">
        <v>16</v>
      </c>
      <c r="D43" s="10">
        <v>1</v>
      </c>
      <c r="E43" s="10" t="s">
        <v>10</v>
      </c>
      <c r="F43" s="5">
        <f t="shared" si="2"/>
        <v>3950</v>
      </c>
    </row>
    <row r="44" spans="1:6" ht="15">
      <c r="A44" s="17" t="s">
        <v>42</v>
      </c>
      <c r="B44" s="18">
        <v>46</v>
      </c>
      <c r="C44" s="19" t="s">
        <v>16</v>
      </c>
      <c r="D44" s="12">
        <v>1</v>
      </c>
      <c r="E44" s="10" t="s">
        <v>10</v>
      </c>
      <c r="F44" s="5">
        <f t="shared" si="2"/>
        <v>3950</v>
      </c>
    </row>
    <row r="45" spans="1:6" ht="15">
      <c r="A45" s="17" t="s">
        <v>43</v>
      </c>
      <c r="B45" s="18" t="s">
        <v>94</v>
      </c>
      <c r="C45" s="19" t="s">
        <v>6</v>
      </c>
      <c r="D45" s="12">
        <v>1</v>
      </c>
      <c r="E45" s="10" t="s">
        <v>11</v>
      </c>
      <c r="F45" s="5">
        <v>775</v>
      </c>
    </row>
    <row r="46" spans="1:6" ht="15">
      <c r="A46" s="17" t="s">
        <v>44</v>
      </c>
      <c r="B46" s="18">
        <v>12</v>
      </c>
      <c r="C46" s="19" t="s">
        <v>16</v>
      </c>
      <c r="D46" s="12">
        <v>1</v>
      </c>
      <c r="E46" s="10" t="s">
        <v>10</v>
      </c>
      <c r="F46" s="5">
        <v>3950</v>
      </c>
    </row>
    <row r="47" spans="1:6" ht="15">
      <c r="A47" s="17" t="s">
        <v>45</v>
      </c>
      <c r="B47" s="18" t="s">
        <v>23</v>
      </c>
      <c r="C47" s="19" t="s">
        <v>16</v>
      </c>
      <c r="D47" s="12">
        <v>6</v>
      </c>
      <c r="E47" s="10" t="s">
        <v>10</v>
      </c>
      <c r="F47" s="5">
        <f>SUM(D47*3950)</f>
        <v>23700</v>
      </c>
    </row>
    <row r="48" spans="1:6" ht="15">
      <c r="A48" s="17" t="s">
        <v>46</v>
      </c>
      <c r="B48" s="18" t="s">
        <v>23</v>
      </c>
      <c r="C48" s="19" t="s">
        <v>16</v>
      </c>
      <c r="D48" s="12">
        <v>30</v>
      </c>
      <c r="E48" s="10" t="s">
        <v>10</v>
      </c>
      <c r="F48" s="5">
        <f>SUM(D48*3950)</f>
        <v>118500</v>
      </c>
    </row>
    <row r="49" spans="1:6" ht="15">
      <c r="A49" s="17" t="s">
        <v>47</v>
      </c>
      <c r="B49" s="18"/>
      <c r="C49" s="19" t="s">
        <v>48</v>
      </c>
      <c r="D49" s="12">
        <v>1</v>
      </c>
      <c r="E49" s="10" t="s">
        <v>49</v>
      </c>
      <c r="F49" s="5">
        <v>25000</v>
      </c>
    </row>
    <row r="50" spans="1:6" ht="15">
      <c r="A50" s="17" t="s">
        <v>47</v>
      </c>
      <c r="B50" s="18" t="s">
        <v>23</v>
      </c>
      <c r="C50" s="19" t="s">
        <v>16</v>
      </c>
      <c r="D50" s="12">
        <v>15</v>
      </c>
      <c r="E50" s="10" t="s">
        <v>10</v>
      </c>
      <c r="F50" s="5">
        <f>SUM(D50*3950)</f>
        <v>59250</v>
      </c>
    </row>
    <row r="51" spans="1:6" ht="15">
      <c r="A51" s="17" t="s">
        <v>50</v>
      </c>
      <c r="B51" s="18">
        <v>10</v>
      </c>
      <c r="C51" s="19" t="s">
        <v>16</v>
      </c>
      <c r="D51" s="12">
        <v>1.5</v>
      </c>
      <c r="E51" s="10"/>
      <c r="F51" s="5">
        <f>SUM(D51*3950)</f>
        <v>5925</v>
      </c>
    </row>
    <row r="52" spans="1:6" ht="15">
      <c r="A52" s="17" t="s">
        <v>51</v>
      </c>
      <c r="B52" s="18" t="s">
        <v>23</v>
      </c>
      <c r="C52" s="19" t="s">
        <v>16</v>
      </c>
      <c r="D52" s="12">
        <v>30</v>
      </c>
      <c r="E52" s="10" t="s">
        <v>10</v>
      </c>
      <c r="F52" s="5">
        <f>SUM(D52*3950)</f>
        <v>118500</v>
      </c>
    </row>
    <row r="53" spans="1:6" ht="15">
      <c r="A53" s="17" t="s">
        <v>53</v>
      </c>
      <c r="B53" s="18">
        <v>25</v>
      </c>
      <c r="C53" s="19" t="s">
        <v>16</v>
      </c>
      <c r="D53" s="12">
        <v>1</v>
      </c>
      <c r="E53" s="10" t="s">
        <v>10</v>
      </c>
      <c r="F53" s="5">
        <v>3950</v>
      </c>
    </row>
    <row r="54" spans="1:6" ht="15">
      <c r="A54" s="17" t="s">
        <v>54</v>
      </c>
      <c r="B54" s="21" t="s">
        <v>98</v>
      </c>
      <c r="C54" s="19" t="s">
        <v>16</v>
      </c>
      <c r="D54" s="12">
        <v>3</v>
      </c>
      <c r="E54" s="10" t="s">
        <v>10</v>
      </c>
      <c r="F54" s="5">
        <f>SUM(D54*3950)</f>
        <v>11850</v>
      </c>
    </row>
    <row r="55" spans="1:6" ht="15">
      <c r="A55" s="17" t="s">
        <v>55</v>
      </c>
      <c r="B55" s="18" t="s">
        <v>56</v>
      </c>
      <c r="C55" s="19" t="s">
        <v>16</v>
      </c>
      <c r="D55" s="12">
        <v>20</v>
      </c>
      <c r="E55" s="10" t="s">
        <v>10</v>
      </c>
      <c r="F55" s="5">
        <f>SUM(D55*3950)</f>
        <v>79000</v>
      </c>
    </row>
    <row r="56" spans="1:6" ht="15">
      <c r="A56" s="17" t="s">
        <v>55</v>
      </c>
      <c r="B56" s="18" t="s">
        <v>57</v>
      </c>
      <c r="C56" s="19" t="s">
        <v>48</v>
      </c>
      <c r="D56" s="12">
        <v>1</v>
      </c>
      <c r="E56" s="10" t="s">
        <v>49</v>
      </c>
      <c r="F56" s="5">
        <v>25000</v>
      </c>
    </row>
    <row r="57" spans="1:6" ht="15">
      <c r="A57" s="17" t="s">
        <v>55</v>
      </c>
      <c r="B57" s="18" t="s">
        <v>57</v>
      </c>
      <c r="C57" s="19" t="s">
        <v>16</v>
      </c>
      <c r="D57" s="12">
        <v>2</v>
      </c>
      <c r="E57" s="10" t="s">
        <v>10</v>
      </c>
      <c r="F57" s="5">
        <f>SUM(D57*3950)</f>
        <v>7900</v>
      </c>
    </row>
    <row r="58" spans="1:6" ht="15">
      <c r="A58" s="17" t="s">
        <v>58</v>
      </c>
      <c r="B58" s="18">
        <v>13</v>
      </c>
      <c r="C58" s="19" t="s">
        <v>59</v>
      </c>
      <c r="D58" s="12">
        <v>1</v>
      </c>
      <c r="E58" s="10" t="s">
        <v>49</v>
      </c>
      <c r="F58" s="5">
        <v>25000</v>
      </c>
    </row>
    <row r="59" spans="1:6" ht="15">
      <c r="A59" s="17" t="s">
        <v>58</v>
      </c>
      <c r="B59" s="18">
        <v>13</v>
      </c>
      <c r="C59" s="19" t="s">
        <v>16</v>
      </c>
      <c r="D59" s="12">
        <v>1</v>
      </c>
      <c r="E59" s="10" t="s">
        <v>10</v>
      </c>
      <c r="F59" s="5">
        <v>3950</v>
      </c>
    </row>
    <row r="60" spans="1:6" ht="15">
      <c r="A60" s="17" t="s">
        <v>60</v>
      </c>
      <c r="B60" s="18" t="s">
        <v>61</v>
      </c>
      <c r="C60" s="19" t="s">
        <v>6</v>
      </c>
      <c r="D60" s="12">
        <v>20</v>
      </c>
      <c r="E60" s="10" t="s">
        <v>11</v>
      </c>
      <c r="F60" s="5">
        <f>SUM(D60*775)</f>
        <v>15500</v>
      </c>
    </row>
    <row r="61" spans="1:6" ht="15">
      <c r="A61" s="17" t="s">
        <v>62</v>
      </c>
      <c r="B61" s="18" t="s">
        <v>23</v>
      </c>
      <c r="C61" s="19" t="s">
        <v>16</v>
      </c>
      <c r="D61" s="12">
        <v>3</v>
      </c>
      <c r="E61" s="10" t="s">
        <v>10</v>
      </c>
      <c r="F61" s="5">
        <f>SUM(D61*3950)</f>
        <v>11850</v>
      </c>
    </row>
    <row r="62" spans="1:6" ht="15">
      <c r="A62" s="6" t="s">
        <v>63</v>
      </c>
      <c r="B62" s="7">
        <v>6</v>
      </c>
      <c r="C62" s="5" t="s">
        <v>6</v>
      </c>
      <c r="D62" s="12">
        <v>4</v>
      </c>
      <c r="E62" s="10" t="s">
        <v>11</v>
      </c>
      <c r="F62" s="5">
        <f>SUM(D62*775)</f>
        <v>3100</v>
      </c>
    </row>
    <row r="63" spans="1:6" ht="15">
      <c r="A63" s="17" t="s">
        <v>64</v>
      </c>
      <c r="B63" s="18" t="s">
        <v>23</v>
      </c>
      <c r="C63" s="19" t="s">
        <v>16</v>
      </c>
      <c r="D63" s="12">
        <v>1</v>
      </c>
      <c r="E63" s="10" t="s">
        <v>10</v>
      </c>
      <c r="F63" s="5">
        <f>SUM(D63*3950)</f>
        <v>3950</v>
      </c>
    </row>
    <row r="64" spans="1:6" ht="15">
      <c r="A64" s="17" t="s">
        <v>65</v>
      </c>
      <c r="B64" s="18"/>
      <c r="C64" s="19" t="s">
        <v>16</v>
      </c>
      <c r="D64" s="12">
        <v>7</v>
      </c>
      <c r="E64" s="10" t="s">
        <v>10</v>
      </c>
      <c r="F64" s="5">
        <f>SUM(D64*3950)</f>
        <v>27650</v>
      </c>
    </row>
    <row r="65" spans="1:6" ht="15">
      <c r="A65" s="17" t="s">
        <v>66</v>
      </c>
      <c r="B65" s="18" t="s">
        <v>67</v>
      </c>
      <c r="C65" s="19" t="s">
        <v>52</v>
      </c>
      <c r="D65" s="12">
        <v>150</v>
      </c>
      <c r="E65" s="10" t="s">
        <v>11</v>
      </c>
      <c r="F65" s="5">
        <f>SUM(D65*550)</f>
        <v>82500</v>
      </c>
    </row>
    <row r="66" spans="1:6" ht="15">
      <c r="A66" s="6" t="s">
        <v>68</v>
      </c>
      <c r="B66" s="7" t="s">
        <v>69</v>
      </c>
      <c r="C66" s="5" t="s">
        <v>16</v>
      </c>
      <c r="D66" s="12">
        <v>1</v>
      </c>
      <c r="E66" s="10" t="s">
        <v>10</v>
      </c>
      <c r="F66" s="5">
        <f>SUM(D66*3950)</f>
        <v>3950</v>
      </c>
    </row>
    <row r="67" spans="1:6" ht="15">
      <c r="A67" s="6" t="s">
        <v>68</v>
      </c>
      <c r="B67" s="18">
        <v>22</v>
      </c>
      <c r="C67" s="5" t="s">
        <v>16</v>
      </c>
      <c r="D67" s="12">
        <v>3</v>
      </c>
      <c r="E67" s="10" t="s">
        <v>10</v>
      </c>
      <c r="F67" s="5">
        <f>SUM(D67*3950)</f>
        <v>11850</v>
      </c>
    </row>
    <row r="68" spans="1:6" ht="15">
      <c r="A68" s="6" t="s">
        <v>70</v>
      </c>
      <c r="B68" s="7">
        <v>82</v>
      </c>
      <c r="C68" s="5" t="s">
        <v>16</v>
      </c>
      <c r="D68" s="12">
        <v>1</v>
      </c>
      <c r="E68" s="10" t="s">
        <v>10</v>
      </c>
      <c r="F68" s="5">
        <f>SUM(D68*3950)</f>
        <v>3950</v>
      </c>
    </row>
    <row r="69" spans="1:6" ht="15">
      <c r="A69" s="6" t="s">
        <v>71</v>
      </c>
      <c r="B69" s="7" t="s">
        <v>72</v>
      </c>
      <c r="C69" s="5" t="s">
        <v>16</v>
      </c>
      <c r="D69" s="12">
        <v>2</v>
      </c>
      <c r="E69" s="10" t="s">
        <v>10</v>
      </c>
      <c r="F69" s="5">
        <f>SUM(D69*3950)</f>
        <v>7900</v>
      </c>
    </row>
    <row r="70" spans="1:6" ht="15">
      <c r="A70" s="6" t="s">
        <v>70</v>
      </c>
      <c r="B70" s="7">
        <v>66</v>
      </c>
      <c r="C70" s="5" t="s">
        <v>16</v>
      </c>
      <c r="D70" s="12">
        <v>1</v>
      </c>
      <c r="E70" s="10" t="s">
        <v>10</v>
      </c>
      <c r="F70" s="5">
        <f>SUM(D70*3950)</f>
        <v>3950</v>
      </c>
    </row>
    <row r="71" spans="1:6" ht="15">
      <c r="A71" s="17" t="s">
        <v>70</v>
      </c>
      <c r="B71" s="18">
        <v>30</v>
      </c>
      <c r="C71" s="19" t="s">
        <v>6</v>
      </c>
      <c r="D71" s="12">
        <v>5</v>
      </c>
      <c r="E71" s="10" t="s">
        <v>11</v>
      </c>
      <c r="F71" s="5">
        <f>SUM(D71*775)</f>
        <v>3875</v>
      </c>
    </row>
    <row r="72" spans="1:6" ht="15">
      <c r="A72" s="17" t="s">
        <v>70</v>
      </c>
      <c r="B72" s="18">
        <v>20</v>
      </c>
      <c r="C72" s="19" t="s">
        <v>6</v>
      </c>
      <c r="D72" s="12">
        <v>6</v>
      </c>
      <c r="E72" s="10" t="s">
        <v>11</v>
      </c>
      <c r="F72" s="5">
        <f>SUM(D72*775)</f>
        <v>4650</v>
      </c>
    </row>
    <row r="73" spans="1:6" ht="15">
      <c r="A73" s="17" t="s">
        <v>70</v>
      </c>
      <c r="B73" s="18">
        <v>14</v>
      </c>
      <c r="C73" s="24" t="s">
        <v>16</v>
      </c>
      <c r="D73" s="12">
        <v>2</v>
      </c>
      <c r="E73" s="10" t="s">
        <v>10</v>
      </c>
      <c r="F73" s="5">
        <f>SUM(D73*3950)</f>
        <v>7900</v>
      </c>
    </row>
    <row r="74" spans="1:6" ht="15">
      <c r="A74" s="17" t="s">
        <v>73</v>
      </c>
      <c r="B74" s="18" t="s">
        <v>23</v>
      </c>
      <c r="C74" s="19" t="s">
        <v>16</v>
      </c>
      <c r="D74" s="12">
        <v>22</v>
      </c>
      <c r="E74" s="10" t="s">
        <v>10</v>
      </c>
      <c r="F74" s="5">
        <f>SUM(D74*3950)</f>
        <v>86900</v>
      </c>
    </row>
    <row r="75" spans="1:6" ht="15">
      <c r="A75" s="17" t="s">
        <v>74</v>
      </c>
      <c r="B75" s="18" t="s">
        <v>75</v>
      </c>
      <c r="C75" s="19" t="s">
        <v>76</v>
      </c>
      <c r="D75" s="12">
        <v>80</v>
      </c>
      <c r="E75" s="10" t="s">
        <v>10</v>
      </c>
      <c r="F75" s="5">
        <f>SUM(D75*1575)</f>
        <v>126000</v>
      </c>
    </row>
    <row r="76" spans="1:6" ht="15">
      <c r="A76" s="25" t="s">
        <v>77</v>
      </c>
      <c r="B76" s="26" t="s">
        <v>78</v>
      </c>
      <c r="C76" s="27" t="s">
        <v>16</v>
      </c>
      <c r="D76" s="12">
        <v>7</v>
      </c>
      <c r="E76" s="10" t="s">
        <v>10</v>
      </c>
      <c r="F76" s="11">
        <f>SUM(D76*3950)</f>
        <v>27650</v>
      </c>
    </row>
    <row r="77" spans="1:6" ht="15">
      <c r="A77" s="6" t="s">
        <v>77</v>
      </c>
      <c r="B77" s="7">
        <v>22</v>
      </c>
      <c r="C77" s="19" t="s">
        <v>16</v>
      </c>
      <c r="D77" s="12">
        <v>1</v>
      </c>
      <c r="E77" s="10" t="s">
        <v>10</v>
      </c>
      <c r="F77" s="11">
        <f>SUM(D77*3950)</f>
        <v>3950</v>
      </c>
    </row>
    <row r="78" spans="1:6" ht="15">
      <c r="A78" s="6" t="s">
        <v>79</v>
      </c>
      <c r="B78" s="7">
        <v>6</v>
      </c>
      <c r="C78" s="19" t="s">
        <v>6</v>
      </c>
      <c r="D78" s="12">
        <v>6</v>
      </c>
      <c r="E78" s="10" t="s">
        <v>11</v>
      </c>
      <c r="F78" s="5">
        <f>SUM(D78*775)</f>
        <v>4650</v>
      </c>
    </row>
    <row r="79" spans="1:6" ht="15">
      <c r="A79" s="6" t="s">
        <v>79</v>
      </c>
      <c r="B79" s="7">
        <v>8</v>
      </c>
      <c r="C79" s="19" t="s">
        <v>6</v>
      </c>
      <c r="D79" s="12">
        <v>5</v>
      </c>
      <c r="E79" s="10" t="s">
        <v>11</v>
      </c>
      <c r="F79" s="5">
        <f>SUM(D79*775)</f>
        <v>3875</v>
      </c>
    </row>
    <row r="80" spans="1:6" ht="15">
      <c r="A80" s="6" t="s">
        <v>80</v>
      </c>
      <c r="B80" s="7" t="s">
        <v>23</v>
      </c>
      <c r="C80" s="19" t="s">
        <v>6</v>
      </c>
      <c r="D80" s="12">
        <v>1</v>
      </c>
      <c r="E80" s="10" t="s">
        <v>11</v>
      </c>
      <c r="F80" s="5">
        <f>SUM(D80*775)</f>
        <v>775</v>
      </c>
    </row>
    <row r="81" spans="1:6" ht="15">
      <c r="A81" s="6" t="s">
        <v>95</v>
      </c>
      <c r="B81" s="10" t="s">
        <v>23</v>
      </c>
      <c r="C81" s="19" t="s">
        <v>16</v>
      </c>
      <c r="D81" s="12">
        <v>1</v>
      </c>
      <c r="E81" s="10" t="s">
        <v>10</v>
      </c>
      <c r="F81" s="10">
        <f>SUM(D81*3950)</f>
        <v>3950</v>
      </c>
    </row>
    <row r="82" spans="1:6" ht="15">
      <c r="A82" s="6" t="s">
        <v>96</v>
      </c>
      <c r="B82" s="7">
        <v>21</v>
      </c>
      <c r="C82" s="19" t="s">
        <v>16</v>
      </c>
      <c r="D82" s="12">
        <v>1.5</v>
      </c>
      <c r="E82" s="10" t="s">
        <v>10</v>
      </c>
      <c r="F82" s="10">
        <f>SUM(D82*3950)</f>
        <v>5925</v>
      </c>
    </row>
    <row r="83" spans="1:6" ht="15">
      <c r="A83" s="6" t="s">
        <v>81</v>
      </c>
      <c r="B83" s="7">
        <v>22</v>
      </c>
      <c r="C83" s="19" t="s">
        <v>16</v>
      </c>
      <c r="D83" s="12">
        <v>6</v>
      </c>
      <c r="E83" s="10" t="s">
        <v>10</v>
      </c>
      <c r="F83" s="10">
        <f>SUM(D83*3950)</f>
        <v>23700</v>
      </c>
    </row>
    <row r="84" spans="1:6" ht="15">
      <c r="A84" s="6" t="s">
        <v>82</v>
      </c>
      <c r="B84" s="10" t="s">
        <v>83</v>
      </c>
      <c r="C84" s="19" t="s">
        <v>16</v>
      </c>
      <c r="D84" s="12">
        <v>1</v>
      </c>
      <c r="E84" s="10" t="s">
        <v>10</v>
      </c>
      <c r="F84" s="10">
        <f>SUM(D84*3950)</f>
        <v>3950</v>
      </c>
    </row>
    <row r="85" spans="1:6" ht="15">
      <c r="A85" s="6" t="s">
        <v>82</v>
      </c>
      <c r="B85" s="7" t="s">
        <v>84</v>
      </c>
      <c r="C85" s="19" t="s">
        <v>6</v>
      </c>
      <c r="D85" s="12">
        <v>6</v>
      </c>
      <c r="E85" s="10" t="s">
        <v>10</v>
      </c>
      <c r="F85" s="10">
        <f>SUM(D85*775)</f>
        <v>4650</v>
      </c>
    </row>
    <row r="86" spans="1:6" ht="15">
      <c r="A86" s="6" t="s">
        <v>85</v>
      </c>
      <c r="B86" s="7" t="s">
        <v>86</v>
      </c>
      <c r="C86" s="19" t="s">
        <v>16</v>
      </c>
      <c r="D86" s="12">
        <v>10</v>
      </c>
      <c r="E86" s="10" t="s">
        <v>10</v>
      </c>
      <c r="F86" s="10">
        <f>SUM(D86*3950)</f>
        <v>39500</v>
      </c>
    </row>
    <row r="87" spans="1:6" ht="15">
      <c r="A87" s="6" t="s">
        <v>82</v>
      </c>
      <c r="B87" s="28">
        <v>16</v>
      </c>
      <c r="C87" s="19" t="s">
        <v>16</v>
      </c>
      <c r="D87" s="12">
        <v>1</v>
      </c>
      <c r="E87" s="10" t="s">
        <v>10</v>
      </c>
      <c r="F87" s="10">
        <f>SUM(D87*3950)</f>
        <v>3950</v>
      </c>
    </row>
    <row r="88" spans="1:6" ht="15">
      <c r="A88" s="6" t="s">
        <v>82</v>
      </c>
      <c r="B88" s="29" t="s">
        <v>97</v>
      </c>
      <c r="C88" s="19" t="s">
        <v>6</v>
      </c>
      <c r="D88" s="12">
        <v>20</v>
      </c>
      <c r="E88" s="10" t="s">
        <v>11</v>
      </c>
      <c r="F88" s="10">
        <f>SUM(D88*775)</f>
        <v>15500</v>
      </c>
    </row>
    <row r="89" spans="1:6" ht="15">
      <c r="A89" s="6" t="s">
        <v>87</v>
      </c>
      <c r="B89" s="13" t="s">
        <v>23</v>
      </c>
      <c r="C89" s="19" t="s">
        <v>6</v>
      </c>
      <c r="D89" s="12">
        <v>15</v>
      </c>
      <c r="E89" s="10" t="s">
        <v>10</v>
      </c>
      <c r="F89" s="10">
        <f>SUM(D89*775)</f>
        <v>11625</v>
      </c>
    </row>
    <row r="90" spans="3:6" ht="15.75">
      <c r="C90" s="4" t="s">
        <v>3</v>
      </c>
      <c r="D90" s="16">
        <v>829.5</v>
      </c>
      <c r="E90" s="16"/>
      <c r="F90" s="16">
        <f>SUM(F5:F89)</f>
        <v>1806125</v>
      </c>
    </row>
    <row r="91" spans="3:6" ht="15">
      <c r="C91" s="19" t="s">
        <v>90</v>
      </c>
      <c r="D91" s="10"/>
      <c r="E91" s="10"/>
      <c r="F91" s="10">
        <f>SUM(F92-F90)</f>
        <v>487653.75</v>
      </c>
    </row>
    <row r="92" spans="3:6" ht="15.75">
      <c r="C92" s="33" t="s">
        <v>88</v>
      </c>
      <c r="D92" s="16"/>
      <c r="E92" s="16"/>
      <c r="F92" s="16">
        <f>SUM(F90*1.27)</f>
        <v>2293778.75</v>
      </c>
    </row>
    <row r="93" ht="15">
      <c r="A93" s="32" t="s">
        <v>99</v>
      </c>
    </row>
    <row r="94" ht="15">
      <c r="A94" s="31">
        <v>42863</v>
      </c>
    </row>
    <row r="95" ht="15">
      <c r="A95" s="32" t="s">
        <v>100</v>
      </c>
    </row>
    <row r="97" spans="1:6" ht="15">
      <c r="A97" s="35" t="s">
        <v>104</v>
      </c>
      <c r="B97" s="34"/>
      <c r="C97" s="34"/>
      <c r="F97" s="34" t="s">
        <v>105</v>
      </c>
    </row>
    <row r="98" spans="1:6" ht="15">
      <c r="A98" s="34" t="s">
        <v>103</v>
      </c>
      <c r="B98" s="34"/>
      <c r="C98" s="34"/>
      <c r="F98" s="34" t="s">
        <v>106</v>
      </c>
    </row>
  </sheetData>
  <sheetProtection/>
  <mergeCells count="1">
    <mergeCell ref="A2:E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Harai István</dc:creator>
  <cp:keywords/>
  <dc:description/>
  <cp:lastModifiedBy>Harai István László</cp:lastModifiedBy>
  <cp:lastPrinted>2017-06-13T14:26:09Z</cp:lastPrinted>
  <dcterms:created xsi:type="dcterms:W3CDTF">2015-10-13T12:47:10Z</dcterms:created>
  <dcterms:modified xsi:type="dcterms:W3CDTF">2017-06-13T14:33:41Z</dcterms:modified>
  <cp:category/>
  <cp:version/>
  <cp:contentType/>
  <cp:contentStatus/>
</cp:coreProperties>
</file>