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6900" activeTab="0"/>
  </bookViews>
  <sheets>
    <sheet name="alaptábla" sheetId="1" r:id="rId1"/>
  </sheets>
  <definedNames>
    <definedName name="_xlnm.Print_Area" localSheetId="0">'alaptábla'!$A$1:$F$29</definedName>
  </definedNames>
  <calcPr fullCalcOnLoad="1"/>
</workbook>
</file>

<file path=xl/sharedStrings.xml><?xml version="1.0" encoding="utf-8"?>
<sst xmlns="http://schemas.openxmlformats.org/spreadsheetml/2006/main" count="38" uniqueCount="37">
  <si>
    <t>Bevétel</t>
  </si>
  <si>
    <t>Kiadás</t>
  </si>
  <si>
    <t>Intézményi működési bevételek</t>
  </si>
  <si>
    <t>Személyi juttatások</t>
  </si>
  <si>
    <t xml:space="preserve">Gépjárműadó </t>
  </si>
  <si>
    <t>Munkaadókat terhelő járulékok</t>
  </si>
  <si>
    <t xml:space="preserve">Építményadó </t>
  </si>
  <si>
    <t xml:space="preserve">Dologi kiadások </t>
  </si>
  <si>
    <t xml:space="preserve">Iparűzési adó </t>
  </si>
  <si>
    <t>Szociális kiadások, támogatások</t>
  </si>
  <si>
    <t>Feladat finanszírozás (állami támogatás)</t>
  </si>
  <si>
    <t>TB-től átvett pénzeszközök</t>
  </si>
  <si>
    <t xml:space="preserve">Összes bevétel </t>
  </si>
  <si>
    <t xml:space="preserve">Felújítás, Beruházás </t>
  </si>
  <si>
    <t>Összes kiadás</t>
  </si>
  <si>
    <t>Polgármesteri Hivatal</t>
  </si>
  <si>
    <t>Humán Szolgáltató Központ</t>
  </si>
  <si>
    <t>Önkormányzat</t>
  </si>
  <si>
    <t>Könyvtár</t>
  </si>
  <si>
    <t>Városüzemeltető Kft.</t>
  </si>
  <si>
    <t>Sport és Szabadidő Kft.</t>
  </si>
  <si>
    <t>Civil szervezetek, egyházak</t>
  </si>
  <si>
    <t>Működési célú pénzeszköz átadás</t>
  </si>
  <si>
    <t>Működési bevételek összesen</t>
  </si>
  <si>
    <t>Pénzmaradvány</t>
  </si>
  <si>
    <t>Működési kiadások összesen</t>
  </si>
  <si>
    <t>forint</t>
  </si>
  <si>
    <t>2020. év TERV</t>
  </si>
  <si>
    <t xml:space="preserve">2019-2020 évi kiadások bevételek </t>
  </si>
  <si>
    <t xml:space="preserve">Beruházási projektek állami támogatásai:         -óvoda: 181,5 MFt; piac: 75,0 MFt; kerékpárút: 100,0 MFt,  </t>
  </si>
  <si>
    <t>Egyéb gép, berendezés (intézmények)</t>
  </si>
  <si>
    <t xml:space="preserve">2019. év eredeti </t>
  </si>
  <si>
    <t>2019. év eredeti</t>
  </si>
  <si>
    <t>Egyéb közhatalmi bevételek</t>
  </si>
  <si>
    <t>Működési célú átvett pénzeszköz</t>
  </si>
  <si>
    <t>Tartalék</t>
  </si>
  <si>
    <t>Egyéb felhalmozási célú kiadások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</si>
</sst>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#,##0.0000000"/>
    <numFmt numFmtId="171" formatCode="#,##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48" fillId="0" borderId="0" xfId="0" applyNumberFormat="1" applyFont="1" applyBorder="1" applyAlignment="1">
      <alignment horizontal="right" vertical="center" wrapText="1"/>
    </xf>
    <xf numFmtId="3" fontId="49" fillId="0" borderId="0" xfId="0" applyNumberFormat="1" applyFont="1" applyBorder="1" applyAlignment="1">
      <alignment horizontal="justify" vertical="center" wrapText="1"/>
    </xf>
    <xf numFmtId="3" fontId="49" fillId="0" borderId="0" xfId="0" applyNumberFormat="1" applyFont="1" applyBorder="1" applyAlignment="1">
      <alignment horizontal="right" vertical="center" wrapText="1"/>
    </xf>
    <xf numFmtId="3" fontId="5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3" fontId="51" fillId="0" borderId="10" xfId="0" applyNumberFormat="1" applyFont="1" applyBorder="1" applyAlignment="1">
      <alignment horizontal="right" vertical="center" wrapText="1"/>
    </xf>
    <xf numFmtId="3" fontId="49" fillId="0" borderId="10" xfId="0" applyNumberFormat="1" applyFont="1" applyBorder="1" applyAlignment="1">
      <alignment horizontal="right" vertical="center" wrapText="1"/>
    </xf>
    <xf numFmtId="3" fontId="52" fillId="0" borderId="10" xfId="0" applyNumberFormat="1" applyFont="1" applyBorder="1" applyAlignment="1">
      <alignment horizontal="right" vertical="center" wrapText="1"/>
    </xf>
    <xf numFmtId="3" fontId="49" fillId="0" borderId="10" xfId="0" applyNumberFormat="1" applyFont="1" applyBorder="1" applyAlignment="1">
      <alignment horizontal="justify" vertical="center" wrapText="1"/>
    </xf>
    <xf numFmtId="3" fontId="53" fillId="0" borderId="10" xfId="0" applyNumberFormat="1" applyFont="1" applyBorder="1" applyAlignment="1">
      <alignment horizontal="justify" vertical="center" wrapText="1"/>
    </xf>
    <xf numFmtId="3" fontId="48" fillId="0" borderId="11" xfId="0" applyNumberFormat="1" applyFont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justify" vertical="center" wrapText="1"/>
    </xf>
    <xf numFmtId="3" fontId="54" fillId="33" borderId="10" xfId="0" applyNumberFormat="1" applyFont="1" applyFill="1" applyBorder="1" applyAlignment="1">
      <alignment horizontal="right" vertical="center" wrapText="1"/>
    </xf>
    <xf numFmtId="3" fontId="53" fillId="34" borderId="10" xfId="0" applyNumberFormat="1" applyFont="1" applyFill="1" applyBorder="1" applyAlignment="1">
      <alignment horizontal="center" vertical="center" wrapText="1"/>
    </xf>
    <xf numFmtId="3" fontId="49" fillId="34" borderId="10" xfId="0" applyNumberFormat="1" applyFont="1" applyFill="1" applyBorder="1" applyAlignment="1">
      <alignment horizontal="right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3" fontId="51" fillId="34" borderId="10" xfId="0" applyNumberFormat="1" applyFont="1" applyFill="1" applyBorder="1" applyAlignment="1">
      <alignment horizontal="right" vertical="center" wrapText="1"/>
    </xf>
    <xf numFmtId="3" fontId="55" fillId="34" borderId="10" xfId="0" applyNumberFormat="1" applyFont="1" applyFill="1" applyBorder="1" applyAlignment="1">
      <alignment horizontal="right" vertical="center" wrapText="1"/>
    </xf>
    <xf numFmtId="3" fontId="52" fillId="34" borderId="10" xfId="0" applyNumberFormat="1" applyFont="1" applyFill="1" applyBorder="1" applyAlignment="1">
      <alignment horizontal="right" vertical="center" wrapText="1"/>
    </xf>
    <xf numFmtId="3" fontId="3" fillId="34" borderId="10" xfId="0" applyNumberFormat="1" applyFont="1" applyFill="1" applyBorder="1" applyAlignment="1">
      <alignment horizontal="right" vertical="center" wrapText="1"/>
    </xf>
    <xf numFmtId="3" fontId="5" fillId="34" borderId="10" xfId="0" applyNumberFormat="1" applyFont="1" applyFill="1" applyBorder="1" applyAlignment="1">
      <alignment horizontal="right" vertical="center" wrapText="1"/>
    </xf>
    <xf numFmtId="3" fontId="6" fillId="34" borderId="10" xfId="0" applyNumberFormat="1" applyFont="1" applyFill="1" applyBorder="1" applyAlignment="1">
      <alignment horizontal="right" vertical="center" wrapText="1"/>
    </xf>
    <xf numFmtId="3" fontId="7" fillId="34" borderId="10" xfId="0" applyNumberFormat="1" applyFont="1" applyFill="1" applyBorder="1" applyAlignment="1">
      <alignment horizontal="right" vertical="center" wrapText="1"/>
    </xf>
    <xf numFmtId="3" fontId="5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90" zoomScaleNormal="90" zoomScalePageLayoutView="0" workbookViewId="0" topLeftCell="A1">
      <selection activeCell="F20" sqref="F20"/>
    </sheetView>
  </sheetViews>
  <sheetFormatPr defaultColWidth="9.140625" defaultRowHeight="15"/>
  <cols>
    <col min="1" max="1" width="40.8515625" style="1" customWidth="1"/>
    <col min="2" max="3" width="18.00390625" style="1" customWidth="1"/>
    <col min="4" max="4" width="34.00390625" style="1" bestFit="1" customWidth="1"/>
    <col min="5" max="6" width="18.00390625" style="1" bestFit="1" customWidth="1"/>
    <col min="7" max="7" width="18.421875" style="1" customWidth="1"/>
    <col min="8" max="8" width="12.28125" style="1" bestFit="1" customWidth="1"/>
    <col min="9" max="9" width="9.140625" style="1" customWidth="1"/>
    <col min="10" max="10" width="12.28125" style="1" bestFit="1" customWidth="1"/>
    <col min="11" max="16384" width="9.140625" style="1" customWidth="1"/>
  </cols>
  <sheetData>
    <row r="1" spans="5:6" ht="15">
      <c r="E1" s="5"/>
      <c r="F1" s="5" t="s">
        <v>26</v>
      </c>
    </row>
    <row r="2" spans="1:6" ht="18.75">
      <c r="A2" s="29" t="s">
        <v>28</v>
      </c>
      <c r="B2" s="29"/>
      <c r="C2" s="29"/>
      <c r="D2" s="29"/>
      <c r="E2" s="29"/>
      <c r="F2" s="29"/>
    </row>
    <row r="3" spans="1:6" ht="15.75">
      <c r="A3" s="14" t="s">
        <v>0</v>
      </c>
      <c r="B3" s="17" t="s">
        <v>31</v>
      </c>
      <c r="C3" s="17" t="s">
        <v>27</v>
      </c>
      <c r="D3" s="14" t="s">
        <v>1</v>
      </c>
      <c r="E3" s="17" t="s">
        <v>32</v>
      </c>
      <c r="F3" s="17" t="s">
        <v>27</v>
      </c>
    </row>
    <row r="4" spans="1:6" ht="15.75" customHeight="1">
      <c r="A4" s="11" t="s">
        <v>2</v>
      </c>
      <c r="B4" s="18">
        <v>153930000</v>
      </c>
      <c r="C4" s="18">
        <v>158750000</v>
      </c>
      <c r="D4" s="15" t="s">
        <v>3</v>
      </c>
      <c r="E4" s="23">
        <f>SUM(E5:E8)</f>
        <v>736048000</v>
      </c>
      <c r="F4" s="23">
        <f>SUM(F5:F8)</f>
        <v>829000000</v>
      </c>
    </row>
    <row r="5" spans="1:6" ht="15.75">
      <c r="A5" s="11" t="s">
        <v>4</v>
      </c>
      <c r="B5" s="18">
        <v>40000000</v>
      </c>
      <c r="C5" s="18">
        <v>45000000</v>
      </c>
      <c r="D5" s="16" t="s">
        <v>15</v>
      </c>
      <c r="E5" s="24">
        <v>215000000</v>
      </c>
      <c r="F5" s="24">
        <v>240000000</v>
      </c>
    </row>
    <row r="6" spans="1:6" ht="15.75">
      <c r="A6" s="11" t="s">
        <v>6</v>
      </c>
      <c r="B6" s="18">
        <v>380000000</v>
      </c>
      <c r="C6" s="18">
        <v>385000000</v>
      </c>
      <c r="D6" s="16" t="s">
        <v>16</v>
      </c>
      <c r="E6" s="24">
        <v>430168000</v>
      </c>
      <c r="F6" s="24">
        <v>485000000</v>
      </c>
    </row>
    <row r="7" spans="1:6" ht="15.75">
      <c r="A7" s="11" t="s">
        <v>8</v>
      </c>
      <c r="B7" s="18">
        <v>820000000</v>
      </c>
      <c r="C7" s="18">
        <v>1050000000</v>
      </c>
      <c r="D7" s="16" t="s">
        <v>17</v>
      </c>
      <c r="E7" s="24">
        <v>78200000</v>
      </c>
      <c r="F7" s="24">
        <v>90000000</v>
      </c>
    </row>
    <row r="8" spans="1:6" ht="18.75" customHeight="1">
      <c r="A8" s="11" t="s">
        <v>10</v>
      </c>
      <c r="B8" s="19">
        <v>397654000</v>
      </c>
      <c r="C8" s="19">
        <v>435089000</v>
      </c>
      <c r="D8" s="16" t="s">
        <v>18</v>
      </c>
      <c r="E8" s="24">
        <v>12680000</v>
      </c>
      <c r="F8" s="24">
        <v>14000000</v>
      </c>
    </row>
    <row r="9" spans="1:6" ht="15.75">
      <c r="A9" s="11" t="s">
        <v>11</v>
      </c>
      <c r="B9" s="19">
        <v>27000000</v>
      </c>
      <c r="C9" s="19">
        <v>32000000</v>
      </c>
      <c r="D9" s="15" t="s">
        <v>5</v>
      </c>
      <c r="E9" s="23">
        <v>153580000</v>
      </c>
      <c r="F9" s="23">
        <v>160000000</v>
      </c>
    </row>
    <row r="10" spans="1:6" ht="15.75">
      <c r="A10" s="11" t="s">
        <v>33</v>
      </c>
      <c r="B10" s="19"/>
      <c r="C10" s="19">
        <v>8000000</v>
      </c>
      <c r="D10" s="15"/>
      <c r="E10" s="23"/>
      <c r="F10" s="23"/>
    </row>
    <row r="11" spans="1:6" ht="15.75">
      <c r="A11" s="11" t="s">
        <v>34</v>
      </c>
      <c r="B11" s="19"/>
      <c r="C11" s="19">
        <v>600000</v>
      </c>
      <c r="D11" s="12" t="s">
        <v>7</v>
      </c>
      <c r="E11" s="23">
        <v>478200000</v>
      </c>
      <c r="F11" s="23">
        <v>553000000</v>
      </c>
    </row>
    <row r="12" spans="1:6" ht="47.25">
      <c r="A12" s="11" t="s">
        <v>29</v>
      </c>
      <c r="B12" s="19">
        <f>178800000+47000000+25700000</f>
        <v>251500000</v>
      </c>
      <c r="C12" s="19">
        <v>356500000</v>
      </c>
      <c r="D12" s="12" t="s">
        <v>9</v>
      </c>
      <c r="E12" s="23">
        <v>37700000</v>
      </c>
      <c r="F12" s="23">
        <v>37000000</v>
      </c>
    </row>
    <row r="13" spans="1:6" ht="15.75">
      <c r="A13" s="8" t="s">
        <v>23</v>
      </c>
      <c r="B13" s="20">
        <f>SUM(B4:B12)</f>
        <v>2070084000</v>
      </c>
      <c r="C13" s="20">
        <f>SUM(C4:C12)</f>
        <v>2470939000</v>
      </c>
      <c r="D13" s="12" t="s">
        <v>22</v>
      </c>
      <c r="E13" s="23">
        <f>SUM(E14:E16)</f>
        <v>333297000</v>
      </c>
      <c r="F13" s="23">
        <f>SUM(F14:F17)+250000</f>
        <v>497213000</v>
      </c>
    </row>
    <row r="14" spans="1:6" ht="15.75">
      <c r="A14" s="9" t="s">
        <v>24</v>
      </c>
      <c r="B14" s="21">
        <v>880321000</v>
      </c>
      <c r="C14" s="21">
        <v>1029832648</v>
      </c>
      <c r="D14" s="27" t="s">
        <v>19</v>
      </c>
      <c r="E14" s="24">
        <v>241600000</v>
      </c>
      <c r="F14" s="24">
        <v>301400000</v>
      </c>
    </row>
    <row r="15" spans="1:6" ht="30" customHeight="1">
      <c r="A15" s="10" t="s">
        <v>12</v>
      </c>
      <c r="B15" s="22">
        <f>(B13+B14)</f>
        <v>2950405000</v>
      </c>
      <c r="C15" s="22">
        <f>(C13+C14)</f>
        <v>3500771648</v>
      </c>
      <c r="D15" s="27" t="s">
        <v>20</v>
      </c>
      <c r="E15" s="24">
        <v>36703000</v>
      </c>
      <c r="F15" s="24">
        <v>47000000</v>
      </c>
    </row>
    <row r="16" spans="1:6" ht="18.75">
      <c r="A16" s="13"/>
      <c r="B16" s="4"/>
      <c r="C16" s="4"/>
      <c r="D16" s="27" t="s">
        <v>21</v>
      </c>
      <c r="E16" s="24">
        <v>54994000</v>
      </c>
      <c r="F16" s="24">
        <v>55000000</v>
      </c>
    </row>
    <row r="17" spans="1:6" ht="18.75">
      <c r="A17" s="2"/>
      <c r="B17" s="4"/>
      <c r="C17" s="4"/>
      <c r="D17" s="27" t="s">
        <v>35</v>
      </c>
      <c r="E17" s="24">
        <v>37984234</v>
      </c>
      <c r="F17" s="24">
        <v>93563000</v>
      </c>
    </row>
    <row r="18" spans="1:6" ht="18.75">
      <c r="A18" s="2"/>
      <c r="B18" s="4"/>
      <c r="C18" s="4"/>
      <c r="D18" s="8" t="s">
        <v>25</v>
      </c>
      <c r="E18" s="25">
        <f>E4+E9+E11+E12+E13</f>
        <v>1738825000</v>
      </c>
      <c r="F18" s="25">
        <f>F4+F9+F11+F12+F13</f>
        <v>2076213000</v>
      </c>
    </row>
    <row r="19" spans="1:6" ht="18.75">
      <c r="A19" s="2"/>
      <c r="B19" s="4"/>
      <c r="C19" s="4"/>
      <c r="D19" s="28" t="s">
        <v>36</v>
      </c>
      <c r="E19" s="19">
        <v>37984000</v>
      </c>
      <c r="F19" s="19">
        <v>139600000</v>
      </c>
    </row>
    <row r="20" spans="1:8" ht="15.75">
      <c r="A20" s="3"/>
      <c r="B20" s="4">
        <f>C15-F22</f>
        <v>0</v>
      </c>
      <c r="C20" s="4"/>
      <c r="D20" s="9" t="s">
        <v>13</v>
      </c>
      <c r="E20" s="19">
        <f>1173596000-62396607</f>
        <v>1111199393</v>
      </c>
      <c r="F20" s="19">
        <v>1236658648</v>
      </c>
      <c r="G20" s="7"/>
      <c r="H20" s="6"/>
    </row>
    <row r="21" spans="1:6" ht="31.5">
      <c r="A21" s="4"/>
      <c r="B21" s="4"/>
      <c r="C21" s="4"/>
      <c r="D21" s="9" t="s">
        <v>30</v>
      </c>
      <c r="E21" s="19">
        <v>62396607</v>
      </c>
      <c r="F21" s="19">
        <v>48300000</v>
      </c>
    </row>
    <row r="22" spans="1:6" ht="17.25" customHeight="1">
      <c r="A22" s="2"/>
      <c r="B22" s="2"/>
      <c r="C22" s="2"/>
      <c r="D22" s="10" t="s">
        <v>14</v>
      </c>
      <c r="E22" s="26">
        <f>E18+E19+E20+E21</f>
        <v>2950405000</v>
      </c>
      <c r="F22" s="26">
        <f>F18+F19+F20+F21</f>
        <v>3500771648</v>
      </c>
    </row>
    <row r="23" spans="1:3" ht="18.75">
      <c r="A23" s="2"/>
      <c r="B23" s="2"/>
      <c r="C23" s="2"/>
    </row>
    <row r="24" spans="1:3" ht="18.75" customHeight="1">
      <c r="A24" s="4"/>
      <c r="B24" s="4"/>
      <c r="C24" s="4"/>
    </row>
  </sheetData>
  <sheetProtection/>
  <mergeCells count="1">
    <mergeCell ref="A2:F2"/>
  </mergeCells>
  <printOptions horizontalCentered="1"/>
  <pageMargins left="0.4330708661417323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KovacsA</dc:creator>
  <cp:keywords/>
  <dc:description/>
  <cp:lastModifiedBy>Jeno</cp:lastModifiedBy>
  <cp:lastPrinted>2020-01-17T08:57:59Z</cp:lastPrinted>
  <dcterms:created xsi:type="dcterms:W3CDTF">2016-11-08T15:05:10Z</dcterms:created>
  <dcterms:modified xsi:type="dcterms:W3CDTF">2020-02-04T11:34:20Z</dcterms:modified>
  <cp:category/>
  <cp:version/>
  <cp:contentType/>
  <cp:contentStatus/>
</cp:coreProperties>
</file>