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<sst xmlns="http://schemas.openxmlformats.org/spreadsheetml/2006/main" count="71" uniqueCount="71">
  <si>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adatok Ft-ban</t>
  </si>
  <si>
    <t>terv</t>
  </si>
  <si>
    <t>1.</t>
  </si>
  <si>
    <t>Dóra S. krt óvoda befejező munkálatai, eszközbeszerzés</t>
  </si>
  <si>
    <t>2.</t>
  </si>
  <si>
    <t>Piac beruházás</t>
  </si>
  <si>
    <t>3.</t>
  </si>
  <si>
    <t>Kerékpárút építés</t>
  </si>
  <si>
    <t>4.</t>
  </si>
  <si>
    <t>Dóra S. Krt. bölcsőde építés</t>
  </si>
  <si>
    <t>Kötvállal terhelt beruházás összesen</t>
  </si>
  <si>
    <t>6.</t>
  </si>
  <si>
    <t>Tervek készítése</t>
  </si>
  <si>
    <t>- 3. praxis, 5. védőnői körzet terveztetés</t>
  </si>
  <si>
    <t>- Integrált Településfejlesztési Stratégia</t>
  </si>
  <si>
    <t>- Hosszúberek gyalogátkelőhely terveztetés</t>
  </si>
  <si>
    <t>- Maglódi utca gyalogátkelőhely terveztetés</t>
  </si>
  <si>
    <t xml:space="preserve">- Gyömrői út gyalogátkelőhely terveztetés </t>
  </si>
  <si>
    <t>- Átfogó tanulmányterv a gyömrői úti gyalogosátkelők, csatlakozó járdaszakaszok, esetleges szervízút, Virág utcától egészen a Zsaróka útig) + (Gyömrői vasúti átjáró terv.)</t>
  </si>
  <si>
    <t>- Dóra Sándor u. járdaépítés terveztetés: I. Gyömrői út-Focipálya; II. focipálya-Kistemető u.</t>
  </si>
  <si>
    <t>- ÁFÁI elektromos hálózat terveztetés</t>
  </si>
  <si>
    <t>- HÉSZ felülvizsgálata ( véderdő, többlakásos ingatlan szabályozás)</t>
  </si>
  <si>
    <t>- Városi térfigyelő kamerarendszer terveztetése</t>
  </si>
  <si>
    <t>- Egyéb év közben felmerülő tervezetési feladatok</t>
  </si>
  <si>
    <t>Tervezett beruházások, fejlesztések</t>
  </si>
  <si>
    <t>7.</t>
  </si>
  <si>
    <t>Éjszakai ügyeleti autó részére fedett parkoló kialakítás</t>
  </si>
  <si>
    <t>8.</t>
  </si>
  <si>
    <t xml:space="preserve">ÁFÁI lapostető felújítás  </t>
  </si>
  <si>
    <t>9.</t>
  </si>
  <si>
    <t xml:space="preserve">ÁFÁI elektromos áram hálózatfelújítás I. szakasz  </t>
  </si>
  <si>
    <t>10.</t>
  </si>
  <si>
    <t>Zeneiskola elektromos hálózat bővítés</t>
  </si>
  <si>
    <t>11.</t>
  </si>
  <si>
    <t>Zsálya presszó külső terasz napellenző telepítés</t>
  </si>
  <si>
    <t>12.</t>
  </si>
  <si>
    <t>Kiss Sándor Művelődési Ház munkálatai (szénmonoxid érzékelő beüzemelése, elektromos hálózat felújítás, nyílászárók cseréje, előtető, lábazat szigetelés)</t>
  </si>
  <si>
    <t>13.</t>
  </si>
  <si>
    <t>Útépítés ( Halomhatár u., Szőlőskert u., Szőlőskert köz, Erdősor u., Árpád Fejedelem u, Petőfi u., Hajcsár u.)</t>
  </si>
  <si>
    <t>- Halomhatár u.</t>
  </si>
  <si>
    <t>- Szőlőskert u. + Szőlőskert köz</t>
  </si>
  <si>
    <t>- Erdősor u.  (megvalósítása pályázat esetén) 73 600 000</t>
  </si>
  <si>
    <t xml:space="preserve">- Árpád fejedelem u. </t>
  </si>
  <si>
    <t xml:space="preserve">- Petőfi u. </t>
  </si>
  <si>
    <t>- Hajcsár u. aszfaltos felületzárás</t>
  </si>
  <si>
    <t xml:space="preserve">- Dóra S. utca járdaépítés becsült költség Gyömrői út-Papp  László utca 300 m </t>
  </si>
  <si>
    <t>14.</t>
  </si>
  <si>
    <t>Játszótér fejlesztés, elhasználódott játékok cseréje, focikapuknál védőháló csere</t>
  </si>
  <si>
    <t>15.</t>
  </si>
  <si>
    <t xml:space="preserve">Üllő „applikáció” kidolgozása </t>
  </si>
  <si>
    <t>16.</t>
  </si>
  <si>
    <t>Közbiztonsági nap</t>
  </si>
  <si>
    <t>17.</t>
  </si>
  <si>
    <t>Külterületi földutakhoz sorompó telepítés</t>
  </si>
  <si>
    <t>18.</t>
  </si>
  <si>
    <t>Városi Zöld Koncepció kidolgoztatás</t>
  </si>
  <si>
    <t>19.</t>
  </si>
  <si>
    <t xml:space="preserve">Minőségi kerékpártárolók létesítése a település 2-3 pontján </t>
  </si>
  <si>
    <t>20.</t>
  </si>
  <si>
    <t>A tervezetetési feladatok alapján megvalósuló beruházások, felújítások (gyalógátkelőelyeke, járda, kamerarendszer)</t>
  </si>
  <si>
    <t>21.</t>
  </si>
  <si>
    <t>Elektronikus  és veszélyes hulladékgyűjtés megszervezése, elszállítása</t>
  </si>
  <si>
    <t>22.</t>
  </si>
  <si>
    <t>Futópálya kialakítás</t>
  </si>
  <si>
    <t>23.</t>
  </si>
  <si>
    <t>Malom u. 1. sz. alatti ingatlanhátsó részén parkoló kialakítása</t>
  </si>
  <si>
    <t>Összesen</t>
  </si>
  <si>
    <t>Pályázati önerő</t>
  </si>
  <si>
    <t>Önkormányzat mindösszesen</t>
  </si>
  <si>
    <t>módosítási javaslat</t>
  </si>
  <si>
    <t>BERUHÁZÁSOK, FELÚJÍTÁSOK 2020. ÉVI MÓDOSÍTÁSI TERV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</si>
</sst>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3" fontId="44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24" fillId="0" borderId="14" xfId="0" applyFont="1" applyBorder="1" applyAlignment="1">
      <alignment/>
    </xf>
    <xf numFmtId="3" fontId="24" fillId="0" borderId="15" xfId="0" applyNumberFormat="1" applyFont="1" applyBorder="1" applyAlignment="1">
      <alignment/>
    </xf>
    <xf numFmtId="0" fontId="24" fillId="0" borderId="15" xfId="0" applyFont="1" applyBorder="1" applyAlignment="1">
      <alignment/>
    </xf>
    <xf numFmtId="3" fontId="0" fillId="0" borderId="0" xfId="0" applyNumberFormat="1" applyAlignment="1">
      <alignment/>
    </xf>
    <xf numFmtId="0" fontId="45" fillId="0" borderId="16" xfId="0" applyFont="1" applyBorder="1" applyAlignment="1">
      <alignment horizontal="center"/>
    </xf>
    <xf numFmtId="3" fontId="24" fillId="0" borderId="17" xfId="0" applyNumberFormat="1" applyFont="1" applyBorder="1" applyAlignment="1">
      <alignment vertical="center"/>
    </xf>
    <xf numFmtId="0" fontId="46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/>
    </xf>
    <xf numFmtId="3" fontId="23" fillId="33" borderId="19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3" fontId="24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0" fontId="45" fillId="0" borderId="15" xfId="0" applyFont="1" applyBorder="1" applyAlignment="1">
      <alignment horizontal="center"/>
    </xf>
    <xf numFmtId="49" fontId="47" fillId="0" borderId="21" xfId="0" applyNumberFormat="1" applyFont="1" applyBorder="1" applyAlignment="1">
      <alignment/>
    </xf>
    <xf numFmtId="49" fontId="47" fillId="0" borderId="21" xfId="0" applyNumberFormat="1" applyFont="1" applyBorder="1" applyAlignment="1">
      <alignment wrapText="1"/>
    </xf>
    <xf numFmtId="49" fontId="24" fillId="34" borderId="21" xfId="0" applyNumberFormat="1" applyFont="1" applyFill="1" applyBorder="1" applyAlignment="1">
      <alignment wrapText="1"/>
    </xf>
    <xf numFmtId="49" fontId="47" fillId="0" borderId="21" xfId="0" applyNumberFormat="1" applyFont="1" applyBorder="1" applyAlignment="1">
      <alignment vertical="center" wrapText="1"/>
    </xf>
    <xf numFmtId="49" fontId="24" fillId="0" borderId="21" xfId="0" applyNumberFormat="1" applyFont="1" applyBorder="1" applyAlignment="1">
      <alignment/>
    </xf>
    <xf numFmtId="49" fontId="24" fillId="0" borderId="21" xfId="0" applyNumberFormat="1" applyFont="1" applyBorder="1" applyAlignment="1">
      <alignment wrapText="1"/>
    </xf>
    <xf numFmtId="0" fontId="45" fillId="0" borderId="17" xfId="0" applyFont="1" applyBorder="1" applyAlignment="1">
      <alignment horizontal="center"/>
    </xf>
    <xf numFmtId="49" fontId="24" fillId="0" borderId="22" xfId="0" applyNumberFormat="1" applyFont="1" applyBorder="1" applyAlignment="1">
      <alignment/>
    </xf>
    <xf numFmtId="0" fontId="45" fillId="33" borderId="23" xfId="0" applyFont="1" applyFill="1" applyBorder="1" applyAlignment="1">
      <alignment horizontal="center"/>
    </xf>
    <xf numFmtId="0" fontId="46" fillId="33" borderId="24" xfId="0" applyFont="1" applyFill="1" applyBorder="1" applyAlignment="1">
      <alignment/>
    </xf>
    <xf numFmtId="3" fontId="46" fillId="33" borderId="25" xfId="0" applyNumberFormat="1" applyFont="1" applyFill="1" applyBorder="1" applyAlignment="1">
      <alignment/>
    </xf>
    <xf numFmtId="0" fontId="45" fillId="34" borderId="26" xfId="0" applyFont="1" applyFill="1" applyBorder="1" applyAlignment="1">
      <alignment horizontal="center"/>
    </xf>
    <xf numFmtId="0" fontId="46" fillId="34" borderId="27" xfId="0" applyFont="1" applyFill="1" applyBorder="1" applyAlignment="1">
      <alignment/>
    </xf>
    <xf numFmtId="0" fontId="45" fillId="34" borderId="15" xfId="0" applyFont="1" applyFill="1" applyBorder="1" applyAlignment="1">
      <alignment horizontal="center"/>
    </xf>
    <xf numFmtId="0" fontId="45" fillId="34" borderId="21" xfId="0" applyFont="1" applyFill="1" applyBorder="1" applyAlignment="1">
      <alignment/>
    </xf>
    <xf numFmtId="0" fontId="45" fillId="34" borderId="17" xfId="0" applyFont="1" applyFill="1" applyBorder="1" applyAlignment="1">
      <alignment horizontal="center"/>
    </xf>
    <xf numFmtId="0" fontId="46" fillId="34" borderId="22" xfId="0" applyFont="1" applyFill="1" applyBorder="1" applyAlignment="1">
      <alignment/>
    </xf>
    <xf numFmtId="0" fontId="46" fillId="33" borderId="23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 vertical="center"/>
    </xf>
    <xf numFmtId="3" fontId="23" fillId="33" borderId="18" xfId="0" applyNumberFormat="1" applyFont="1" applyFill="1" applyBorder="1" applyAlignment="1">
      <alignment/>
    </xf>
    <xf numFmtId="164" fontId="47" fillId="0" borderId="28" xfId="40" applyNumberFormat="1" applyFont="1" applyBorder="1" applyAlignment="1">
      <alignment vertical="center"/>
    </xf>
    <xf numFmtId="3" fontId="24" fillId="0" borderId="28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46" fillId="33" borderId="30" xfId="0" applyNumberFormat="1" applyFont="1" applyFill="1" applyBorder="1" applyAlignment="1">
      <alignment/>
    </xf>
    <xf numFmtId="3" fontId="46" fillId="34" borderId="31" xfId="0" applyNumberFormat="1" applyFont="1" applyFill="1" applyBorder="1" applyAlignment="1">
      <alignment/>
    </xf>
    <xf numFmtId="3" fontId="45" fillId="34" borderId="28" xfId="0" applyNumberFormat="1" applyFont="1" applyFill="1" applyBorder="1" applyAlignment="1">
      <alignment/>
    </xf>
    <xf numFmtId="3" fontId="46" fillId="34" borderId="29" xfId="0" applyNumberFormat="1" applyFont="1" applyFill="1" applyBorder="1" applyAlignment="1">
      <alignment/>
    </xf>
    <xf numFmtId="0" fontId="23" fillId="0" borderId="19" xfId="0" applyFont="1" applyBorder="1" applyAlignment="1">
      <alignment horizontal="center"/>
    </xf>
    <xf numFmtId="3" fontId="0" fillId="0" borderId="32" xfId="40" applyNumberFormat="1" applyFont="1" applyBorder="1" applyAlignment="1">
      <alignment/>
    </xf>
    <xf numFmtId="3" fontId="0" fillId="0" borderId="33" xfId="40" applyNumberFormat="1" applyFont="1" applyBorder="1" applyAlignment="1">
      <alignment/>
    </xf>
    <xf numFmtId="3" fontId="27" fillId="0" borderId="34" xfId="40" applyNumberFormat="1" applyFont="1" applyBorder="1" applyAlignment="1">
      <alignment/>
    </xf>
    <xf numFmtId="3" fontId="3" fillId="0" borderId="35" xfId="0" applyNumberFormat="1" applyFont="1" applyBorder="1" applyAlignment="1">
      <alignment/>
    </xf>
    <xf numFmtId="3" fontId="45" fillId="0" borderId="32" xfId="4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45" fillId="0" borderId="34" xfId="40" applyNumberFormat="1" applyFont="1" applyBorder="1" applyAlignment="1">
      <alignment/>
    </xf>
    <xf numFmtId="3" fontId="24" fillId="0" borderId="34" xfId="40" applyNumberFormat="1" applyFont="1" applyBorder="1" applyAlignment="1">
      <alignment/>
    </xf>
    <xf numFmtId="0" fontId="45" fillId="0" borderId="21" xfId="0" applyFont="1" applyBorder="1" applyAlignment="1">
      <alignment vertical="center" wrapText="1"/>
    </xf>
    <xf numFmtId="0" fontId="45" fillId="34" borderId="21" xfId="0" applyFont="1" applyFill="1" applyBorder="1" applyAlignment="1">
      <alignment vertical="center"/>
    </xf>
    <xf numFmtId="49" fontId="45" fillId="34" borderId="21" xfId="0" applyNumberFormat="1" applyFont="1" applyFill="1" applyBorder="1" applyAlignment="1">
      <alignment vertical="center"/>
    </xf>
    <xf numFmtId="49" fontId="45" fillId="0" borderId="21" xfId="0" applyNumberFormat="1" applyFont="1" applyBorder="1" applyAlignment="1">
      <alignment vertical="center" wrapText="1"/>
    </xf>
    <xf numFmtId="3" fontId="3" fillId="0" borderId="36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3" fontId="45" fillId="34" borderId="34" xfId="40" applyNumberFormat="1" applyFont="1" applyFill="1" applyBorder="1" applyAlignment="1">
      <alignment horizontal="right"/>
    </xf>
    <xf numFmtId="3" fontId="27" fillId="34" borderId="34" xfId="40" applyNumberFormat="1" applyFont="1" applyFill="1" applyBorder="1" applyAlignment="1">
      <alignment/>
    </xf>
    <xf numFmtId="3" fontId="27" fillId="34" borderId="34" xfId="40" applyNumberFormat="1" applyFont="1" applyFill="1" applyBorder="1" applyAlignment="1">
      <alignment horizontal="right"/>
    </xf>
    <xf numFmtId="3" fontId="24" fillId="34" borderId="34" xfId="40" applyNumberFormat="1" applyFont="1" applyFill="1" applyBorder="1" applyAlignment="1">
      <alignment/>
    </xf>
    <xf numFmtId="0" fontId="40" fillId="0" borderId="0" xfId="0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3" fontId="27" fillId="34" borderId="34" xfId="40" applyNumberFormat="1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="70" zoomScaleNormal="70" zoomScalePageLayoutView="0" workbookViewId="0" topLeftCell="A1">
      <selection activeCell="B5" sqref="B5"/>
    </sheetView>
  </sheetViews>
  <sheetFormatPr defaultColWidth="9.28125" defaultRowHeight="15"/>
  <cols>
    <col min="1" max="1" width="3.57421875" style="0" bestFit="1" customWidth="1"/>
    <col min="2" max="2" width="86.00390625" style="0" bestFit="1" customWidth="1"/>
    <col min="3" max="3" width="19.28125" style="0" bestFit="1" customWidth="1"/>
    <col min="4" max="4" width="20.7109375" style="0" customWidth="1"/>
  </cols>
  <sheetData>
    <row r="1" spans="1:3" ht="14.25">
      <c r="A1" s="71"/>
      <c r="B1" s="71"/>
      <c r="C1" s="71"/>
    </row>
    <row r="2" spans="1:4" ht="14.25">
      <c r="A2" s="71" t="s">
        <v>70</v>
      </c>
      <c r="B2" s="71"/>
      <c r="C2" s="71"/>
      <c r="D2" s="71"/>
    </row>
    <row r="3" ht="14.25">
      <c r="C3" s="1" t="s">
        <v>0</v>
      </c>
    </row>
    <row r="4" ht="15" thickBot="1">
      <c r="C4" s="2"/>
    </row>
    <row r="5" spans="1:4" ht="15.75" customHeight="1" thickBot="1">
      <c r="A5" s="3"/>
      <c r="B5" s="4"/>
      <c r="C5" s="5" t="s">
        <v>1</v>
      </c>
      <c r="D5" s="52" t="s">
        <v>69</v>
      </c>
    </row>
    <row r="6" spans="1:4" ht="15">
      <c r="A6" s="6" t="s">
        <v>2</v>
      </c>
      <c r="B6" s="7" t="s">
        <v>3</v>
      </c>
      <c r="C6" s="56">
        <v>87500000</v>
      </c>
      <c r="D6" s="57"/>
    </row>
    <row r="7" spans="1:4" ht="15">
      <c r="A7" s="6" t="s">
        <v>4</v>
      </c>
      <c r="B7" s="8" t="s">
        <v>5</v>
      </c>
      <c r="C7" s="58">
        <v>356000000</v>
      </c>
      <c r="D7" s="59"/>
    </row>
    <row r="8" spans="1:7" ht="15">
      <c r="A8" s="6" t="s">
        <v>6</v>
      </c>
      <c r="B8" s="9" t="s">
        <v>7</v>
      </c>
      <c r="C8" s="58">
        <v>238000000</v>
      </c>
      <c r="D8" s="67">
        <v>-38000000</v>
      </c>
      <c r="E8" s="10"/>
      <c r="G8" s="10"/>
    </row>
    <row r="9" spans="1:4" ht="15">
      <c r="A9" s="6" t="s">
        <v>8</v>
      </c>
      <c r="B9" s="9" t="s">
        <v>9</v>
      </c>
      <c r="C9" s="58">
        <v>151400000</v>
      </c>
      <c r="D9" s="59">
        <v>78388435</v>
      </c>
    </row>
    <row r="10" spans="1:4" ht="15.75" thickBot="1">
      <c r="A10" s="11"/>
      <c r="B10" s="12"/>
      <c r="C10" s="43"/>
      <c r="D10" s="54"/>
    </row>
    <row r="11" spans="1:4" s="16" customFormat="1" ht="15.75" thickBot="1">
      <c r="A11" s="13"/>
      <c r="B11" s="14" t="s">
        <v>10</v>
      </c>
      <c r="C11" s="44">
        <f>SUM(C6:C7,C8:C10)</f>
        <v>832900000</v>
      </c>
      <c r="D11" s="15"/>
    </row>
    <row r="12" spans="2:4" ht="15.75" thickBot="1">
      <c r="B12" s="17"/>
      <c r="D12" s="53"/>
    </row>
    <row r="13" spans="1:4" s="20" customFormat="1" ht="15">
      <c r="A13" s="18" t="s">
        <v>11</v>
      </c>
      <c r="B13" s="19" t="s">
        <v>12</v>
      </c>
      <c r="C13" s="56">
        <f>SUM(C14:C24)</f>
        <v>30000000</v>
      </c>
      <c r="D13" s="65">
        <f>SUM(D14:D24)</f>
        <v>-5724500</v>
      </c>
    </row>
    <row r="14" spans="1:4" s="20" customFormat="1" ht="15">
      <c r="A14" s="21"/>
      <c r="B14" s="22" t="s">
        <v>13</v>
      </c>
      <c r="C14" s="45">
        <v>1500000</v>
      </c>
      <c r="D14" s="55"/>
    </row>
    <row r="15" spans="1:4" s="20" customFormat="1" ht="15">
      <c r="A15" s="21"/>
      <c r="B15" s="22" t="s">
        <v>14</v>
      </c>
      <c r="C15" s="45">
        <v>11250000</v>
      </c>
      <c r="D15" s="55">
        <v>-74000</v>
      </c>
    </row>
    <row r="16" spans="1:4" s="20" customFormat="1" ht="15">
      <c r="A16" s="21"/>
      <c r="B16" s="22" t="s">
        <v>15</v>
      </c>
      <c r="C16" s="45">
        <v>660000</v>
      </c>
      <c r="D16" s="55">
        <v>-88500</v>
      </c>
    </row>
    <row r="17" spans="1:4" s="20" customFormat="1" ht="15">
      <c r="A17" s="21"/>
      <c r="B17" s="22" t="s">
        <v>16</v>
      </c>
      <c r="C17" s="45">
        <v>1250000</v>
      </c>
      <c r="D17" s="55"/>
    </row>
    <row r="18" spans="1:4" s="20" customFormat="1" ht="15">
      <c r="A18" s="21"/>
      <c r="B18" s="22" t="s">
        <v>17</v>
      </c>
      <c r="C18" s="45">
        <v>750000</v>
      </c>
      <c r="D18" s="55">
        <v>-115000</v>
      </c>
    </row>
    <row r="19" spans="1:4" s="20" customFormat="1" ht="27">
      <c r="A19" s="21"/>
      <c r="B19" s="23" t="s">
        <v>18</v>
      </c>
      <c r="C19" s="45">
        <v>2000000</v>
      </c>
      <c r="D19" s="55"/>
    </row>
    <row r="20" spans="1:4" s="20" customFormat="1" ht="15">
      <c r="A20" s="21"/>
      <c r="B20" s="23" t="s">
        <v>19</v>
      </c>
      <c r="C20" s="45">
        <v>762500</v>
      </c>
      <c r="D20" s="55">
        <v>-191000</v>
      </c>
    </row>
    <row r="21" spans="1:4" s="20" customFormat="1" ht="15">
      <c r="A21" s="21"/>
      <c r="B21" s="22" t="s">
        <v>20</v>
      </c>
      <c r="C21" s="45">
        <v>3000000</v>
      </c>
      <c r="D21" s="55"/>
    </row>
    <row r="22" spans="1:4" s="20" customFormat="1" ht="15">
      <c r="A22" s="21"/>
      <c r="B22" s="23" t="s">
        <v>21</v>
      </c>
      <c r="C22" s="45">
        <v>1500000</v>
      </c>
      <c r="D22" s="55"/>
    </row>
    <row r="23" spans="1:4" s="20" customFormat="1" ht="15">
      <c r="A23" s="21"/>
      <c r="B23" s="23" t="s">
        <v>22</v>
      </c>
      <c r="C23" s="45">
        <v>1500000</v>
      </c>
      <c r="D23" s="55"/>
    </row>
    <row r="24" spans="1:4" s="20" customFormat="1" ht="15">
      <c r="A24" s="21"/>
      <c r="B24" s="23" t="s">
        <v>23</v>
      </c>
      <c r="C24" s="45">
        <v>5827500</v>
      </c>
      <c r="D24" s="68">
        <v>-5256000</v>
      </c>
    </row>
    <row r="25" spans="1:4" s="20" customFormat="1" ht="15">
      <c r="A25" s="72" t="s">
        <v>24</v>
      </c>
      <c r="B25" s="73"/>
      <c r="C25" s="42"/>
      <c r="D25" s="55"/>
    </row>
    <row r="26" spans="1:4" s="20" customFormat="1" ht="15">
      <c r="A26" s="21" t="s">
        <v>25</v>
      </c>
      <c r="B26" s="61" t="s">
        <v>26</v>
      </c>
      <c r="C26" s="58">
        <v>2000000</v>
      </c>
      <c r="D26" s="60"/>
    </row>
    <row r="27" spans="1:4" s="20" customFormat="1" ht="15">
      <c r="A27" s="21" t="s">
        <v>27</v>
      </c>
      <c r="B27" s="62" t="s">
        <v>28</v>
      </c>
      <c r="C27" s="58">
        <v>10000000</v>
      </c>
      <c r="D27" s="60">
        <v>-2261865</v>
      </c>
    </row>
    <row r="28" spans="1:4" s="20" customFormat="1" ht="15">
      <c r="A28" s="21" t="s">
        <v>29</v>
      </c>
      <c r="B28" s="63" t="s">
        <v>30</v>
      </c>
      <c r="C28" s="58">
        <v>7000000</v>
      </c>
      <c r="D28" s="60"/>
    </row>
    <row r="29" spans="1:4" s="20" customFormat="1" ht="15">
      <c r="A29" s="21" t="s">
        <v>31</v>
      </c>
      <c r="B29" s="63" t="s">
        <v>32</v>
      </c>
      <c r="C29" s="58">
        <v>500000</v>
      </c>
      <c r="D29" s="60"/>
    </row>
    <row r="30" spans="1:4" s="20" customFormat="1" ht="15">
      <c r="A30" s="21" t="s">
        <v>33</v>
      </c>
      <c r="B30" s="63" t="s">
        <v>34</v>
      </c>
      <c r="C30" s="58">
        <v>2200000</v>
      </c>
      <c r="D30" s="60"/>
    </row>
    <row r="31" spans="1:4" s="20" customFormat="1" ht="30.75">
      <c r="A31" s="21" t="s">
        <v>35</v>
      </c>
      <c r="B31" s="24" t="s">
        <v>36</v>
      </c>
      <c r="C31" s="58">
        <v>10000000</v>
      </c>
      <c r="D31" s="60"/>
    </row>
    <row r="32" spans="1:4" s="20" customFormat="1" ht="30.75">
      <c r="A32" s="21" t="s">
        <v>37</v>
      </c>
      <c r="B32" s="64" t="s">
        <v>38</v>
      </c>
      <c r="C32" s="58">
        <f>C33+C34+C36+C37+C38+C39</f>
        <v>54910000</v>
      </c>
      <c r="D32" s="66">
        <f>D33+D34+D36+D37+D38+D39</f>
        <v>-19402070</v>
      </c>
    </row>
    <row r="33" spans="1:4" s="20" customFormat="1" ht="15">
      <c r="A33" s="21"/>
      <c r="B33" s="25" t="s">
        <v>39</v>
      </c>
      <c r="C33" s="42">
        <v>15000000</v>
      </c>
      <c r="D33" s="74">
        <v>-3748582</v>
      </c>
    </row>
    <row r="34" spans="1:4" s="20" customFormat="1" ht="15">
      <c r="A34" s="21"/>
      <c r="B34" s="25" t="s">
        <v>40</v>
      </c>
      <c r="C34" s="42">
        <v>10000000</v>
      </c>
      <c r="D34" s="74"/>
    </row>
    <row r="35" spans="1:4" s="20" customFormat="1" ht="15">
      <c r="A35" s="21"/>
      <c r="B35" s="25" t="s">
        <v>41</v>
      </c>
      <c r="C35" s="42"/>
      <c r="D35" s="69"/>
    </row>
    <row r="36" spans="1:4" s="20" customFormat="1" ht="15">
      <c r="A36" s="21"/>
      <c r="B36" s="25" t="s">
        <v>42</v>
      </c>
      <c r="C36" s="42">
        <v>1270000</v>
      </c>
      <c r="D36" s="68"/>
    </row>
    <row r="37" spans="1:4" s="20" customFormat="1" ht="15">
      <c r="A37" s="21"/>
      <c r="B37" s="25" t="s">
        <v>43</v>
      </c>
      <c r="C37" s="42">
        <v>13400000</v>
      </c>
      <c r="D37" s="68">
        <v>-13400000</v>
      </c>
    </row>
    <row r="38" spans="1:4" s="20" customFormat="1" ht="15">
      <c r="A38" s="21"/>
      <c r="B38" s="25" t="s">
        <v>44</v>
      </c>
      <c r="C38" s="42">
        <v>7620000</v>
      </c>
      <c r="D38" s="68">
        <v>-2253488</v>
      </c>
    </row>
    <row r="39" spans="1:4" s="20" customFormat="1" ht="15">
      <c r="A39" s="21"/>
      <c r="B39" s="25" t="s">
        <v>45</v>
      </c>
      <c r="C39" s="42">
        <v>7620000</v>
      </c>
      <c r="D39" s="68"/>
    </row>
    <row r="40" spans="1:4" s="20" customFormat="1" ht="15">
      <c r="A40" s="21" t="s">
        <v>46</v>
      </c>
      <c r="B40" s="26" t="s">
        <v>47</v>
      </c>
      <c r="C40" s="58">
        <v>10000000</v>
      </c>
      <c r="D40" s="70">
        <v>-7000000</v>
      </c>
    </row>
    <row r="41" spans="1:4" s="20" customFormat="1" ht="15">
      <c r="A41" s="21" t="s">
        <v>48</v>
      </c>
      <c r="B41" s="26" t="s">
        <v>49</v>
      </c>
      <c r="C41" s="46">
        <v>5000000</v>
      </c>
      <c r="D41" s="70">
        <v>-5000000</v>
      </c>
    </row>
    <row r="42" spans="1:4" s="20" customFormat="1" ht="15">
      <c r="A42" s="21" t="s">
        <v>50</v>
      </c>
      <c r="B42" s="26" t="s">
        <v>51</v>
      </c>
      <c r="C42" s="46">
        <v>300000</v>
      </c>
      <c r="D42" s="70"/>
    </row>
    <row r="43" spans="1:4" s="20" customFormat="1" ht="15">
      <c r="A43" s="21" t="s">
        <v>52</v>
      </c>
      <c r="B43" s="26" t="s">
        <v>53</v>
      </c>
      <c r="C43" s="46">
        <v>1200000</v>
      </c>
      <c r="D43" s="70"/>
    </row>
    <row r="44" spans="1:4" s="20" customFormat="1" ht="15">
      <c r="A44" s="21" t="s">
        <v>54</v>
      </c>
      <c r="B44" s="26" t="s">
        <v>55</v>
      </c>
      <c r="C44" s="46">
        <v>2540000</v>
      </c>
      <c r="D44" s="70"/>
    </row>
    <row r="45" spans="1:4" s="20" customFormat="1" ht="15">
      <c r="A45" s="21" t="s">
        <v>56</v>
      </c>
      <c r="B45" s="26" t="s">
        <v>57</v>
      </c>
      <c r="C45" s="46">
        <v>1000000</v>
      </c>
      <c r="D45" s="70">
        <v>-1000000</v>
      </c>
    </row>
    <row r="46" spans="1:4" s="20" customFormat="1" ht="30.75">
      <c r="A46" s="21" t="s">
        <v>58</v>
      </c>
      <c r="B46" s="27" t="s">
        <v>59</v>
      </c>
      <c r="C46" s="46">
        <v>53711308</v>
      </c>
      <c r="D46" s="70"/>
    </row>
    <row r="47" spans="1:4" s="20" customFormat="1" ht="15">
      <c r="A47" s="21" t="s">
        <v>60</v>
      </c>
      <c r="B47" s="26" t="s">
        <v>61</v>
      </c>
      <c r="C47" s="46"/>
      <c r="D47" s="70"/>
    </row>
    <row r="48" spans="1:4" s="20" customFormat="1" ht="15">
      <c r="A48" s="21" t="s">
        <v>62</v>
      </c>
      <c r="B48" s="26" t="s">
        <v>63</v>
      </c>
      <c r="C48" s="46"/>
      <c r="D48" s="60"/>
    </row>
    <row r="49" spans="1:4" s="20" customFormat="1" ht="15.75" thickBot="1">
      <c r="A49" s="28" t="s">
        <v>64</v>
      </c>
      <c r="B49" s="29" t="s">
        <v>65</v>
      </c>
      <c r="C49" s="47"/>
      <c r="D49" s="60"/>
    </row>
    <row r="50" spans="1:4" s="17" customFormat="1" ht="15.75" thickBot="1">
      <c r="A50" s="30"/>
      <c r="B50" s="31" t="s">
        <v>66</v>
      </c>
      <c r="C50" s="48">
        <f>C13+C26+C27+C28+C29+C30+C31+C32+C40+C41+C42+C43+C44+C45+C46+C47+C48</f>
        <v>190361308</v>
      </c>
      <c r="D50" s="32"/>
    </row>
    <row r="51" spans="1:4" s="17" customFormat="1" ht="15">
      <c r="A51" s="33"/>
      <c r="B51" s="34"/>
      <c r="C51" s="49"/>
      <c r="D51" s="59"/>
    </row>
    <row r="52" spans="1:4" s="17" customFormat="1" ht="15">
      <c r="A52" s="35"/>
      <c r="B52" s="36" t="s">
        <v>67</v>
      </c>
      <c r="C52" s="50">
        <v>50000000</v>
      </c>
      <c r="D52" s="59">
        <v>-10000000</v>
      </c>
    </row>
    <row r="53" spans="1:4" s="17" customFormat="1" ht="15.75" thickBot="1">
      <c r="A53" s="37"/>
      <c r="B53" s="38"/>
      <c r="C53" s="51"/>
      <c r="D53" s="59"/>
    </row>
    <row r="54" spans="1:4" s="40" customFormat="1" ht="15.75" thickBot="1">
      <c r="A54" s="39"/>
      <c r="B54" s="31" t="s">
        <v>68</v>
      </c>
      <c r="C54" s="48">
        <f>C11+C50+C52</f>
        <v>1073261308</v>
      </c>
      <c r="D54" s="32"/>
    </row>
    <row r="55" ht="14.25">
      <c r="D55" s="41"/>
    </row>
    <row r="56" ht="14.25">
      <c r="D56" s="41"/>
    </row>
    <row r="58" ht="14.25">
      <c r="C58" s="10"/>
    </row>
  </sheetData>
  <sheetProtection/>
  <mergeCells count="4">
    <mergeCell ref="A1:C1"/>
    <mergeCell ref="A25:B25"/>
    <mergeCell ref="D33:D34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Jeno</dc:creator>
  <cp:keywords/>
  <dc:description/>
  <cp:lastModifiedBy>SzvercsekL</cp:lastModifiedBy>
  <cp:lastPrinted>2020-04-29T07:08:38Z</cp:lastPrinted>
  <dcterms:created xsi:type="dcterms:W3CDTF">2020-04-29T06:56:30Z</dcterms:created>
  <dcterms:modified xsi:type="dcterms:W3CDTF">2020-06-17T19:14:55Z</dcterms:modified>
  <cp:category/>
  <cp:version/>
  <cp:contentType/>
  <cp:contentStatus/>
</cp:coreProperties>
</file>