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6900" activeTab="0"/>
  </bookViews>
  <sheets>
    <sheet name="alaptábla" sheetId="1" r:id="rId1"/>
  </sheets>
  <definedNames>
    <definedName name="_xlnm.Print_Area" localSheetId="0">'alaptábla'!$A$1:$F$26</definedName>
  </definedNames>
  <calcPr fullCalcOnLoad="1"/>
</workbook>
</file>

<file path=xl/sharedStrings.xml><?xml version="1.0" encoding="utf-8"?>
<sst xmlns="http://schemas.openxmlformats.org/spreadsheetml/2006/main" count="41" uniqueCount="40">
  <si>
    <t>Bevétel</t>
  </si>
  <si>
    <t>Kiadás</t>
  </si>
  <si>
    <t>Intézményi működési bevételek</t>
  </si>
  <si>
    <t>Személyi juttatások</t>
  </si>
  <si>
    <t xml:space="preserve">Gépjárműadó </t>
  </si>
  <si>
    <t>Munkaadókat terhelő járulékok</t>
  </si>
  <si>
    <t xml:space="preserve">Építményadó </t>
  </si>
  <si>
    <t xml:space="preserve">Dologi kiadások </t>
  </si>
  <si>
    <t xml:space="preserve">Iparűzési adó </t>
  </si>
  <si>
    <t>Szociális kiadások, támogatások</t>
  </si>
  <si>
    <t>Feladat finanszírozás (állami támogatás)</t>
  </si>
  <si>
    <t>TB-től átvett pénzeszközök</t>
  </si>
  <si>
    <t xml:space="preserve">Összes bevétel </t>
  </si>
  <si>
    <t xml:space="preserve">Felújítás, Beruházás </t>
  </si>
  <si>
    <t>Összes kiadás</t>
  </si>
  <si>
    <t>Polgármesteri Hivatal</t>
  </si>
  <si>
    <t>Humán Szolgáltató Központ</t>
  </si>
  <si>
    <t>Önkormányzat</t>
  </si>
  <si>
    <t>Könyvtár</t>
  </si>
  <si>
    <t>Városüzemeltető Kft.</t>
  </si>
  <si>
    <t>Sport és Szabadidő Kft.</t>
  </si>
  <si>
    <t>Civil szervezetek, egyházak</t>
  </si>
  <si>
    <t>Működési bevételek összesen</t>
  </si>
  <si>
    <t>Pénzmaradvány</t>
  </si>
  <si>
    <t>Működési kiadások összesen</t>
  </si>
  <si>
    <t>forint</t>
  </si>
  <si>
    <t>Egyéb közhatalmi bevételek</t>
  </si>
  <si>
    <t>Működési célú átvett pénzeszköz</t>
  </si>
  <si>
    <t>Tartalék</t>
  </si>
  <si>
    <t>Egyéb felhalmozási célú kiadások</t>
  </si>
  <si>
    <t>Finanszírozási bevételek összesen</t>
  </si>
  <si>
    <t>Működési célú kiadások</t>
  </si>
  <si>
    <t xml:space="preserve">Intézményi eszközbeszerzés </t>
  </si>
  <si>
    <t xml:space="preserve">Beruházási projektek állami támogatásai:          </t>
  </si>
  <si>
    <t>Szolidaritási hozzájárulás</t>
  </si>
  <si>
    <t xml:space="preserve">2021-2022. évi kiadások bevételek </t>
  </si>
  <si>
    <t xml:space="preserve">2021. év eredeti </t>
  </si>
  <si>
    <t>2022. év TERV</t>
  </si>
  <si>
    <t>2021. év eredeti</t>
  </si>
  <si>
    <t>szolidarítási hozájárulás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</si>
</sst>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.0000000"/>
    <numFmt numFmtId="171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7" fillId="0" borderId="0" xfId="0" applyNumberFormat="1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justify" vertical="center" wrapText="1"/>
    </xf>
    <xf numFmtId="3" fontId="52" fillId="0" borderId="10" xfId="0" applyNumberFormat="1" applyFont="1" applyBorder="1" applyAlignment="1">
      <alignment horizontal="justify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justify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50" fillId="34" borderId="10" xfId="0" applyNumberFormat="1" applyFont="1" applyFill="1" applyBorder="1" applyAlignment="1">
      <alignment horizontal="right" vertical="center" wrapText="1"/>
    </xf>
    <xf numFmtId="3" fontId="51" fillId="34" borderId="1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38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3" fontId="48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90" zoomScalePageLayoutView="0" workbookViewId="0" topLeftCell="A1">
      <selection activeCell="A17" sqref="A17:C19"/>
    </sheetView>
  </sheetViews>
  <sheetFormatPr defaultColWidth="9.140625" defaultRowHeight="15"/>
  <cols>
    <col min="1" max="1" width="40.8515625" style="1" customWidth="1"/>
    <col min="2" max="3" width="18.00390625" style="1" customWidth="1"/>
    <col min="4" max="4" width="34.00390625" style="1" bestFit="1" customWidth="1"/>
    <col min="5" max="6" width="18.00390625" style="1" bestFit="1" customWidth="1"/>
    <col min="7" max="7" width="18.421875" style="1" customWidth="1"/>
    <col min="8" max="8" width="12.28125" style="1" bestFit="1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5:6" ht="15">
      <c r="E1" s="4"/>
      <c r="F1" s="4" t="s">
        <v>25</v>
      </c>
    </row>
    <row r="2" spans="1:6" ht="18.75">
      <c r="A2" s="36" t="s">
        <v>35</v>
      </c>
      <c r="B2" s="36"/>
      <c r="C2" s="36"/>
      <c r="D2" s="36"/>
      <c r="E2" s="36"/>
      <c r="F2" s="36"/>
    </row>
    <row r="3" spans="1:6" ht="15.75">
      <c r="A3" s="13" t="s">
        <v>0</v>
      </c>
      <c r="B3" s="16" t="s">
        <v>36</v>
      </c>
      <c r="C3" s="16" t="s">
        <v>37</v>
      </c>
      <c r="D3" s="13" t="s">
        <v>1</v>
      </c>
      <c r="E3" s="16" t="s">
        <v>38</v>
      </c>
      <c r="F3" s="16" t="s">
        <v>37</v>
      </c>
    </row>
    <row r="4" spans="1:6" ht="15.75" customHeight="1">
      <c r="A4" s="10" t="s">
        <v>2</v>
      </c>
      <c r="B4" s="17">
        <v>155000000</v>
      </c>
      <c r="C4" s="27">
        <v>125000000</v>
      </c>
      <c r="D4" s="14" t="s">
        <v>3</v>
      </c>
      <c r="E4" s="21">
        <f>SUM(E5:E8)</f>
        <v>894000000</v>
      </c>
      <c r="F4" s="21">
        <f>SUM(F5:F8)</f>
        <v>1085550000</v>
      </c>
    </row>
    <row r="5" spans="1:7" ht="15.75">
      <c r="A5" s="10" t="s">
        <v>4</v>
      </c>
      <c r="B5" s="17">
        <v>0</v>
      </c>
      <c r="C5" s="27">
        <v>0</v>
      </c>
      <c r="D5" s="15" t="s">
        <v>15</v>
      </c>
      <c r="E5" s="22">
        <v>255000000</v>
      </c>
      <c r="F5" s="27">
        <f>E5*1.25</f>
        <v>318750000</v>
      </c>
      <c r="G5" s="35"/>
    </row>
    <row r="6" spans="1:6" ht="15.75">
      <c r="A6" s="10" t="s">
        <v>6</v>
      </c>
      <c r="B6" s="17">
        <v>400000000</v>
      </c>
      <c r="C6" s="27">
        <v>445000000</v>
      </c>
      <c r="D6" s="15" t="s">
        <v>16</v>
      </c>
      <c r="E6" s="22">
        <v>526000000</v>
      </c>
      <c r="F6" s="27">
        <f>E6*1.2</f>
        <v>631200000</v>
      </c>
    </row>
    <row r="7" spans="1:6" ht="15.75">
      <c r="A7" s="10" t="s">
        <v>8</v>
      </c>
      <c r="B7" s="17">
        <v>950000000</v>
      </c>
      <c r="C7" s="27">
        <v>1200000000</v>
      </c>
      <c r="D7" s="15" t="s">
        <v>17</v>
      </c>
      <c r="E7" s="22">
        <v>95000000</v>
      </c>
      <c r="F7" s="27">
        <f>E7*1.2</f>
        <v>114000000</v>
      </c>
    </row>
    <row r="8" spans="1:6" ht="18.75" customHeight="1">
      <c r="A8" s="10" t="s">
        <v>10</v>
      </c>
      <c r="B8" s="18">
        <v>494251141</v>
      </c>
      <c r="C8" s="27">
        <v>485000000</v>
      </c>
      <c r="D8" s="15" t="s">
        <v>18</v>
      </c>
      <c r="E8" s="22">
        <v>18000000</v>
      </c>
      <c r="F8" s="27">
        <f>E8*1.2</f>
        <v>21600000</v>
      </c>
    </row>
    <row r="9" spans="1:6" ht="15.75">
      <c r="A9" s="10" t="s">
        <v>11</v>
      </c>
      <c r="B9" s="18">
        <v>40000000</v>
      </c>
      <c r="C9" s="27">
        <v>50000000</v>
      </c>
      <c r="D9" s="14" t="s">
        <v>5</v>
      </c>
      <c r="E9" s="21">
        <v>166850000</v>
      </c>
      <c r="F9" s="21">
        <f>E9*1.2</f>
        <v>200220000</v>
      </c>
    </row>
    <row r="10" spans="1:4" ht="15.75">
      <c r="A10" s="10" t="s">
        <v>26</v>
      </c>
      <c r="B10" s="18">
        <v>8000000</v>
      </c>
      <c r="C10" s="27">
        <v>8000000</v>
      </c>
      <c r="D10" s="14" t="s">
        <v>34</v>
      </c>
    </row>
    <row r="11" spans="1:6" ht="15.75">
      <c r="A11" s="10" t="s">
        <v>27</v>
      </c>
      <c r="B11" s="18">
        <v>600000</v>
      </c>
      <c r="C11" s="27">
        <v>600000</v>
      </c>
      <c r="D11" s="11" t="s">
        <v>7</v>
      </c>
      <c r="E11" s="21">
        <v>542250000</v>
      </c>
      <c r="F11" s="34">
        <v>677812500</v>
      </c>
    </row>
    <row r="12" spans="1:6" ht="15.75">
      <c r="A12" s="10" t="s">
        <v>33</v>
      </c>
      <c r="B12" s="18">
        <v>0</v>
      </c>
      <c r="C12" s="33">
        <v>0</v>
      </c>
      <c r="D12" s="11" t="s">
        <v>9</v>
      </c>
      <c r="E12" s="21">
        <v>40750000</v>
      </c>
      <c r="F12" s="28">
        <v>50000000</v>
      </c>
    </row>
    <row r="13" spans="1:6" ht="15.75">
      <c r="A13" s="7" t="s">
        <v>22</v>
      </c>
      <c r="B13" s="19">
        <f>SUM(B4:B12)</f>
        <v>2047851141</v>
      </c>
      <c r="C13" s="19">
        <f>SUM(C4:C12)</f>
        <v>2313600000</v>
      </c>
      <c r="D13" s="11" t="s">
        <v>31</v>
      </c>
      <c r="E13" s="21">
        <f>SUM(E14:E17)+250000</f>
        <v>579410208</v>
      </c>
      <c r="F13" s="21">
        <f>SUM(F14:F17)</f>
        <v>829079999.5999999</v>
      </c>
    </row>
    <row r="14" spans="1:6" ht="15.75">
      <c r="A14" s="8" t="s">
        <v>23</v>
      </c>
      <c r="B14" s="32">
        <v>664609067</v>
      </c>
      <c r="C14" s="27">
        <v>882000000</v>
      </c>
      <c r="D14" s="25" t="s">
        <v>19</v>
      </c>
      <c r="E14" s="22">
        <v>361039643</v>
      </c>
      <c r="F14" s="27">
        <f>E14*1.2</f>
        <v>433247571.59999996</v>
      </c>
    </row>
    <row r="15" spans="1:6" ht="15.75">
      <c r="A15" s="7" t="s">
        <v>30</v>
      </c>
      <c r="B15" s="18">
        <f>B14</f>
        <v>664609067</v>
      </c>
      <c r="C15" s="18">
        <f>C14</f>
        <v>882000000</v>
      </c>
      <c r="D15" s="25" t="s">
        <v>20</v>
      </c>
      <c r="E15" s="22">
        <v>47472300</v>
      </c>
      <c r="F15" s="29">
        <f>E15*1.2</f>
        <v>56966760</v>
      </c>
    </row>
    <row r="16" spans="1:6" ht="18.75">
      <c r="A16" s="9" t="s">
        <v>12</v>
      </c>
      <c r="B16" s="20">
        <f>(B13+B15)</f>
        <v>2712460208</v>
      </c>
      <c r="C16" s="20">
        <f>(C13+C15)</f>
        <v>3195600000</v>
      </c>
      <c r="D16" s="25" t="s">
        <v>21</v>
      </c>
      <c r="E16" s="22">
        <v>55000000</v>
      </c>
      <c r="F16" s="27">
        <v>55000000</v>
      </c>
    </row>
    <row r="17" spans="1:6" ht="18.75">
      <c r="A17" s="12"/>
      <c r="B17" s="3"/>
      <c r="C17" s="3"/>
      <c r="D17" s="25" t="s">
        <v>28</v>
      </c>
      <c r="E17" s="22">
        <v>115648265</v>
      </c>
      <c r="F17" s="27">
        <v>283865668</v>
      </c>
    </row>
    <row r="18" spans="1:6" ht="18.75">
      <c r="A18" s="2"/>
      <c r="B18" s="3"/>
      <c r="C18" s="3"/>
      <c r="D18" s="7" t="s">
        <v>24</v>
      </c>
      <c r="E18" s="23">
        <f>E4+E9+E11+E12+E13</f>
        <v>2223260208</v>
      </c>
      <c r="F18" s="23">
        <f>F4+F9+F11+F12+F13</f>
        <v>2842662499.6</v>
      </c>
    </row>
    <row r="19" spans="1:6" ht="18.75">
      <c r="A19" s="2"/>
      <c r="B19" s="3"/>
      <c r="C19" s="3"/>
      <c r="D19" s="26" t="s">
        <v>29</v>
      </c>
      <c r="E19" s="18">
        <v>100000000</v>
      </c>
      <c r="F19" s="27">
        <v>100000000</v>
      </c>
    </row>
    <row r="20" spans="1:6" ht="18.75">
      <c r="A20" s="2"/>
      <c r="B20" s="3"/>
      <c r="C20" s="3"/>
      <c r="D20" s="8" t="s">
        <v>13</v>
      </c>
      <c r="E20" s="18">
        <v>359200000</v>
      </c>
      <c r="F20" s="27">
        <v>222937500</v>
      </c>
    </row>
    <row r="21" spans="1:8" ht="15.75">
      <c r="A21" s="3"/>
      <c r="B21" s="3"/>
      <c r="C21" s="3"/>
      <c r="D21" s="8" t="s">
        <v>32</v>
      </c>
      <c r="E21" s="18">
        <v>30000000</v>
      </c>
      <c r="F21" s="28">
        <v>30000000</v>
      </c>
      <c r="G21" s="6"/>
      <c r="H21" s="5"/>
    </row>
    <row r="22" spans="1:6" ht="18.75">
      <c r="A22" s="3"/>
      <c r="B22" s="3"/>
      <c r="C22" s="3"/>
      <c r="D22" s="9" t="s">
        <v>14</v>
      </c>
      <c r="E22" s="24">
        <f>E18+E19+E20+E21</f>
        <v>2712460208</v>
      </c>
      <c r="F22" s="21">
        <f>F18+F19+F20+F21</f>
        <v>3195599999.6</v>
      </c>
    </row>
    <row r="23" spans="1:3" ht="17.25" customHeight="1">
      <c r="A23" s="2"/>
      <c r="B23" s="2"/>
      <c r="C23" s="2"/>
    </row>
    <row r="24" spans="1:3" ht="15">
      <c r="A24" s="30"/>
      <c r="C24" s="31"/>
    </row>
    <row r="25" spans="4:6" ht="15.75">
      <c r="D25" s="1" t="s">
        <v>39</v>
      </c>
      <c r="E25" s="21">
        <v>271827280</v>
      </c>
      <c r="F25" s="27">
        <v>331879885</v>
      </c>
    </row>
    <row r="29" ht="15">
      <c r="F29" s="1">
        <f>C16-F22</f>
        <v>0.40000009536743164</v>
      </c>
    </row>
  </sheetData>
  <sheetProtection/>
  <mergeCells count="1">
    <mergeCell ref="A2:F2"/>
  </mergeCells>
  <printOptions horizontalCentered="1"/>
  <pageMargins left="0.4330708661417323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KovacsA</dc:creator>
  <cp:keywords/>
  <dc:description/>
  <cp:lastModifiedBy>SzvercsekL</cp:lastModifiedBy>
  <cp:lastPrinted>2021-11-08T07:54:40Z</cp:lastPrinted>
  <dcterms:created xsi:type="dcterms:W3CDTF">2016-11-08T15:05:10Z</dcterms:created>
  <dcterms:modified xsi:type="dcterms:W3CDTF">2021-11-15T16:41:06Z</dcterms:modified>
  <cp:category/>
  <cp:version/>
  <cp:contentType/>
  <cp:contentStatus/>
</cp:coreProperties>
</file>